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CPP\CPP\DOC\SE001CPP\"/>
    </mc:Choice>
  </mc:AlternateContent>
  <xr:revisionPtr revIDLastSave="0" documentId="13_ncr:1_{AF0CAAAE-F05A-4DDE-A807-D92735B16502}" xr6:coauthVersionLast="47" xr6:coauthVersionMax="47" xr10:uidLastSave="{00000000-0000-0000-0000-000000000000}"/>
  <bookViews>
    <workbookView xWindow="-120" yWindow="-120" windowWidth="20730" windowHeight="11760" activeTab="11" xr2:uid="{AFBFE7A0-18D7-4F7D-8B30-F5F673CD6B6F}"/>
  </bookViews>
  <sheets>
    <sheet name="Ex12-01" sheetId="4" r:id="rId1"/>
    <sheet name="Ex12-02" sheetId="5" r:id="rId2"/>
    <sheet name="Ch12-01" sheetId="6" r:id="rId3"/>
    <sheet name="Bank" sheetId="7" r:id="rId4"/>
    <sheet name="FV" sheetId="8" r:id="rId5"/>
    <sheet name="Loan" sheetId="9" r:id="rId6"/>
    <sheet name="Magic 3x3" sheetId="10" r:id="rId7"/>
    <sheet name="8 Queens" sheetId="11" r:id="rId8"/>
    <sheet name="Sheet4" sheetId="12" r:id="rId9"/>
    <sheet name="Sheet1" sheetId="1" r:id="rId10"/>
    <sheet name="Ex14-03" sheetId="3" r:id="rId11"/>
    <sheet name="Ex14-06" sheetId="2" r:id="rId12"/>
  </sheets>
  <externalReferences>
    <externalReference r:id="rId13"/>
  </externalReferences>
  <definedNames>
    <definedName name="AnnualRate" localSheetId="4">FV!$D$3</definedName>
    <definedName name="AnnualRate" localSheetId="5">Loan!$D$3</definedName>
    <definedName name="DurationInYears" localSheetId="5">Loan!$D$4</definedName>
    <definedName name="LoanAmount" localSheetId="5">Loan!$D$2</definedName>
    <definedName name="MonthlyInstallment" localSheetId="5">Loan!$D$5</definedName>
    <definedName name="Saving" localSheetId="4">FV!$D$2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2" l="1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O12" i="11"/>
  <c r="P12" i="11" s="1"/>
  <c r="O19" i="10"/>
  <c r="O20" i="10" s="1"/>
  <c r="O10" i="10"/>
  <c r="O11" i="10" s="1"/>
  <c r="N9" i="10"/>
  <c r="N10" i="10" s="1"/>
  <c r="F7" i="10"/>
  <c r="E7" i="10"/>
  <c r="D7" i="10"/>
  <c r="C7" i="10"/>
  <c r="B7" i="10"/>
  <c r="F6" i="10"/>
  <c r="F5" i="10"/>
  <c r="F4" i="10"/>
  <c r="D5" i="9"/>
  <c r="D8" i="9" s="1"/>
  <c r="D16" i="8"/>
  <c r="D15" i="8"/>
  <c r="D14" i="8"/>
  <c r="D13" i="8"/>
  <c r="D12" i="8"/>
  <c r="D11" i="8"/>
  <c r="D10" i="8"/>
  <c r="D9" i="8"/>
  <c r="D8" i="8"/>
  <c r="D7" i="8"/>
  <c r="D6" i="8"/>
  <c r="V31" i="7"/>
  <c r="D7" i="9" l="1"/>
</calcChain>
</file>

<file path=xl/sharedStrings.xml><?xml version="1.0" encoding="utf-8"?>
<sst xmlns="http://schemas.openxmlformats.org/spreadsheetml/2006/main" count="91" uniqueCount="63">
  <si>
    <t>Heap</t>
  </si>
  <si>
    <t>64K</t>
  </si>
  <si>
    <t>Ctr</t>
  </si>
  <si>
    <t>Ptr</t>
  </si>
  <si>
    <t>Stack</t>
  </si>
  <si>
    <t>a</t>
  </si>
  <si>
    <t>b</t>
  </si>
  <si>
    <t>ps:</t>
  </si>
  <si>
    <t>buffer</t>
  </si>
  <si>
    <t>s</t>
  </si>
  <si>
    <t>'D'</t>
  </si>
  <si>
    <t>:</t>
  </si>
  <si>
    <t>'2'</t>
  </si>
  <si>
    <t>'4'</t>
  </si>
  <si>
    <t>char*: 5100</t>
  </si>
  <si>
    <t>char *:5200</t>
  </si>
  <si>
    <t>char*</t>
  </si>
  <si>
    <t>'T'</t>
  </si>
  <si>
    <t>items</t>
  </si>
  <si>
    <t>'e'</t>
  </si>
  <si>
    <t>'k'</t>
  </si>
  <si>
    <t>'a'</t>
  </si>
  <si>
    <t>Instance</t>
  </si>
  <si>
    <t>Class</t>
  </si>
  <si>
    <t>Bytes</t>
  </si>
  <si>
    <t>Vs</t>
  </si>
  <si>
    <t>Times</t>
  </si>
  <si>
    <t>Saving:</t>
  </si>
  <si>
    <t>Annual Rate:</t>
  </si>
  <si>
    <t>Year</t>
  </si>
  <si>
    <t>FV</t>
  </si>
  <si>
    <t>Loan Amount:</t>
  </si>
  <si>
    <t>Duration:</t>
  </si>
  <si>
    <t>Years</t>
  </si>
  <si>
    <t>Monthly Installment:</t>
  </si>
  <si>
    <t>Min Net Income:</t>
  </si>
  <si>
    <t>Total Payment:</t>
  </si>
  <si>
    <r>
      <rPr>
        <b/>
        <sz val="11"/>
        <color theme="1"/>
        <rFont val="Calibri"/>
        <family val="2"/>
        <scheme val="minor"/>
      </rPr>
      <t>Level-1:</t>
    </r>
    <r>
      <rPr>
        <sz val="11"/>
        <color theme="1"/>
        <rFont val="Calibri"/>
        <family val="2"/>
        <scheme val="minor"/>
      </rPr>
      <t xml:space="preserve"> Find out any one possible answer</t>
    </r>
  </si>
  <si>
    <r>
      <rPr>
        <b/>
        <sz val="11"/>
        <color theme="1"/>
        <rFont val="Calibri"/>
        <family val="2"/>
        <scheme val="minor"/>
      </rPr>
      <t>Level-2:</t>
    </r>
    <r>
      <rPr>
        <sz val="11"/>
        <color theme="1"/>
        <rFont val="Calibri"/>
        <family val="2"/>
        <scheme val="minor"/>
      </rPr>
      <t xml:space="preserve"> Find out all possible answers</t>
    </r>
  </si>
  <si>
    <t>Generate &amp; Test Technique (Brute Force)</t>
  </si>
  <si>
    <t>Slots</t>
  </si>
  <si>
    <t>Level</t>
  </si>
  <si>
    <t>Days</t>
  </si>
  <si>
    <t>Magic 3x3</t>
  </si>
  <si>
    <t>=&gt;9!</t>
  </si>
  <si>
    <t>Magic 4x4</t>
  </si>
  <si>
    <t>=&gt;16!</t>
  </si>
  <si>
    <t>Level-1:</t>
  </si>
  <si>
    <t>Find any one possible solution</t>
  </si>
  <si>
    <t>Level-2:</t>
  </si>
  <si>
    <t>Find ALL possible solutions</t>
  </si>
  <si>
    <t>Q</t>
  </si>
  <si>
    <r>
      <t>Q</t>
    </r>
    <r>
      <rPr>
        <vertAlign val="subscript"/>
        <sz val="11"/>
        <color theme="1"/>
        <rFont val="Calibri"/>
        <family val="2"/>
        <scheme val="minor"/>
      </rPr>
      <t>0</t>
    </r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</si>
  <si>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</si>
  <si>
    <t>Is this 8 Queens problem more difficult than Magic3x3?</t>
  </si>
  <si>
    <r>
      <t>Q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</si>
  <si>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</si>
  <si>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</si>
  <si>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</si>
  <si>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</si>
  <si>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</si>
  <si>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t>n</t>
  </si>
  <si>
    <t>Fact(n)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</si>
</sst>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2" fillId="0" borderId="5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top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7" borderId="1" xfId="0" quotePrefix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1" fillId="0" borderId="0" xfId="0" applyFont="1" applyAlignment="1">
      <alignment horizontal="right"/>
    </xf>
    <xf numFmtId="44" fontId="0" fillId="0" borderId="0" xfId="2" applyFont="1"/>
    <xf numFmtId="9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quotePrefix="1"/>
    <xf numFmtId="0" fontId="4" fillId="10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10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FV!$D$5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FV!$C$6:$C$16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FV!$D$6:$D$16</c:f>
              <c:numCache>
                <c:formatCode>_("$"* #,##0.00_);_("$"* \(#,##0.00\);_("$"* "-"??_);_(@_)</c:formatCode>
                <c:ptCount val="11"/>
                <c:pt idx="0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0-4735-9FA0-B2A2ABC86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81736"/>
        <c:axId val="313982392"/>
      </c:lineChart>
      <c:catAx>
        <c:axId val="31398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2392"/>
        <c:crosses val="autoZero"/>
        <c:auto val="1"/>
        <c:lblAlgn val="ctr"/>
        <c:lblOffset val="100"/>
        <c:noMultiLvlLbl val="0"/>
      </c:catAx>
      <c:valAx>
        <c:axId val="31398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595312</xdr:colOff>
      <xdr:row>3</xdr:row>
      <xdr:rowOff>101203</xdr:rowOff>
    </xdr:from>
    <xdr:to>
      <xdr:col>10</xdr:col>
      <xdr:colOff>363140</xdr:colOff>
      <xdr:row>4</xdr:row>
      <xdr:rowOff>53578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EC616A33-E34C-449C-9ACA-0E62A3191008}"/>
            </a:ext>
          </a:extLst>
        </xdr:cNvPr>
        <xdr:cNvCxnSpPr/>
      </xdr:nvCxnSpPr>
      <xdr:spPr>
        <a:xfrm>
          <a:off x="6081712" y="1291828"/>
          <a:ext cx="377428" cy="142875"/>
        </a:xfrm>
        <a:prstGeom prst="curvedConnector3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595312</xdr:colOff>
      <xdr:row>3</xdr:row>
      <xdr:rowOff>101203</xdr:rowOff>
    </xdr:from>
    <xdr:to>
      <xdr:col>2</xdr:col>
      <xdr:colOff>363140</xdr:colOff>
      <xdr:row>4</xdr:row>
      <xdr:rowOff>53578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593EAFA7-5041-4CAF-9E11-A89A957B01D8}"/>
            </a:ext>
          </a:extLst>
        </xdr:cNvPr>
        <xdr:cNvCxnSpPr/>
      </xdr:nvCxnSpPr>
      <xdr:spPr>
        <a:xfrm>
          <a:off x="1204912" y="1291828"/>
          <a:ext cx="377428" cy="142875"/>
        </a:xfrm>
        <a:prstGeom prst="curvedConnector3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30601</xdr:colOff>
      <xdr:row>0</xdr:row>
      <xdr:rowOff>553641</xdr:rowOff>
    </xdr:from>
    <xdr:to>
      <xdr:col>5</xdr:col>
      <xdr:colOff>535782</xdr:colOff>
      <xdr:row>1</xdr:row>
      <xdr:rowOff>19387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E6DBC1-5991-46A6-AD95-54E7D9AB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1" y="553641"/>
          <a:ext cx="3553181" cy="2753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551278</xdr:rowOff>
    </xdr:from>
    <xdr:to>
      <xdr:col>12</xdr:col>
      <xdr:colOff>11218</xdr:colOff>
      <xdr:row>0</xdr:row>
      <xdr:rowOff>796579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137D9-5A8F-42CC-935E-7AFBB28F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51278"/>
          <a:ext cx="2449618" cy="2453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243923</xdr:colOff>
      <xdr:row>9</xdr:row>
      <xdr:rowOff>129214</xdr:rowOff>
    </xdr:from>
    <xdr:to>
      <xdr:col>16</xdr:col>
      <xdr:colOff>32374</xdr:colOff>
      <xdr:row>11</xdr:row>
      <xdr:rowOff>51431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D1F47B4B-F0BD-42D7-BE59-508BB0C0DD0F}"/>
            </a:ext>
          </a:extLst>
        </xdr:cNvPr>
        <xdr:cNvCxnSpPr>
          <a:cxnSpLocks/>
        </xdr:cNvCxnSpPr>
      </xdr:nvCxnSpPr>
      <xdr:spPr>
        <a:xfrm rot="10800000">
          <a:off x="8824706" y="1843714"/>
          <a:ext cx="1014277" cy="303217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487918</xdr:colOff>
      <xdr:row>6</xdr:row>
      <xdr:rowOff>97193</xdr:rowOff>
    </xdr:from>
    <xdr:ext cx="805542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5F8E2A7-6BA2-4188-A42B-EF767093ABD7}"/>
            </a:ext>
          </a:extLst>
        </xdr:cNvPr>
        <xdr:cNvSpPr txBox="1"/>
      </xdr:nvSpPr>
      <xdr:spPr>
        <a:xfrm>
          <a:off x="4165396" y="1240193"/>
          <a:ext cx="80554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>
              <a:solidFill>
                <a:srgbClr val="FF0000"/>
              </a:solidFill>
            </a:rPr>
            <a:t>Name</a:t>
          </a:r>
        </a:p>
      </xdr:txBody>
    </xdr:sp>
    <xdr:clientData/>
  </xdr:oneCellAnchor>
  <xdr:twoCellAnchor>
    <xdr:from>
      <xdr:col>8</xdr:col>
      <xdr:colOff>67634</xdr:colOff>
      <xdr:row>4</xdr:row>
      <xdr:rowOff>154754</xdr:rowOff>
    </xdr:from>
    <xdr:to>
      <xdr:col>9</xdr:col>
      <xdr:colOff>135039</xdr:colOff>
      <xdr:row>7</xdr:row>
      <xdr:rowOff>109409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702C34BA-7403-401B-A12F-01FC4068A0A3}"/>
            </a:ext>
          </a:extLst>
        </xdr:cNvPr>
        <xdr:cNvCxnSpPr>
          <a:stCxn id="4" idx="3"/>
          <a:endCxn id="45" idx="2"/>
        </xdr:cNvCxnSpPr>
      </xdr:nvCxnSpPr>
      <xdr:spPr>
        <a:xfrm flipV="1">
          <a:off x="4970938" y="916754"/>
          <a:ext cx="680318" cy="526155"/>
        </a:xfrm>
        <a:prstGeom prst="curved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26090</xdr:colOff>
      <xdr:row>2</xdr:row>
      <xdr:rowOff>176491</xdr:rowOff>
    </xdr:from>
    <xdr:to>
      <xdr:col>2</xdr:col>
      <xdr:colOff>3726</xdr:colOff>
      <xdr:row>10</xdr:row>
      <xdr:rowOff>149087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8E39D41-E53D-48D7-B0B8-C45BDE674ACE}"/>
            </a:ext>
          </a:extLst>
        </xdr:cNvPr>
        <xdr:cNvSpPr/>
      </xdr:nvSpPr>
      <xdr:spPr>
        <a:xfrm>
          <a:off x="635690" y="557491"/>
          <a:ext cx="587236" cy="1496596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30K</a:t>
          </a:r>
        </a:p>
      </xdr:txBody>
    </xdr:sp>
    <xdr:clientData/>
  </xdr:twoCellAnchor>
  <xdr:twoCellAnchor>
    <xdr:from>
      <xdr:col>2</xdr:col>
      <xdr:colOff>332548</xdr:colOff>
      <xdr:row>13</xdr:row>
      <xdr:rowOff>16565</xdr:rowOff>
    </xdr:from>
    <xdr:to>
      <xdr:col>9</xdr:col>
      <xdr:colOff>381001</xdr:colOff>
      <xdr:row>16</xdr:row>
      <xdr:rowOff>33131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07CB917-8BC3-4456-8CFB-44B9000D4371}"/>
            </a:ext>
          </a:extLst>
        </xdr:cNvPr>
        <xdr:cNvSpPr/>
      </xdr:nvSpPr>
      <xdr:spPr>
        <a:xfrm>
          <a:off x="1558374" y="2493065"/>
          <a:ext cx="4338844" cy="588066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2400">
              <a:solidFill>
                <a:schemeClr val="dk1"/>
              </a:solidFill>
              <a:latin typeface="+mn-lt"/>
              <a:ea typeface="+mn-ea"/>
              <a:cs typeface="+mn-cs"/>
            </a:rPr>
            <a:t>public static void M2(ref X </a:t>
          </a:r>
          <a:r>
            <a:rPr lang="en-US" sz="2400">
              <a:solidFill>
                <a:srgbClr val="FF0000"/>
              </a:solidFill>
              <a:latin typeface="+mn-lt"/>
              <a:ea typeface="+mn-ea"/>
              <a:cs typeface="+mn-cs"/>
            </a:rPr>
            <a:t>x</a:t>
          </a:r>
          <a:r>
            <a:rPr lang="en-US" sz="240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en-US" sz="4000"/>
        </a:p>
      </xdr:txBody>
    </xdr:sp>
    <xdr:clientData/>
  </xdr:twoCellAnchor>
  <xdr:twoCellAnchor>
    <xdr:from>
      <xdr:col>4</xdr:col>
      <xdr:colOff>191745</xdr:colOff>
      <xdr:row>2</xdr:row>
      <xdr:rowOff>24848</xdr:rowOff>
    </xdr:from>
    <xdr:to>
      <xdr:col>6</xdr:col>
      <xdr:colOff>33131</xdr:colOff>
      <xdr:row>4</xdr:row>
      <xdr:rowOff>165651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73B23DC-E72D-4863-BEA3-01641DD26EBE}"/>
            </a:ext>
          </a:extLst>
        </xdr:cNvPr>
        <xdr:cNvSpPr/>
      </xdr:nvSpPr>
      <xdr:spPr>
        <a:xfrm>
          <a:off x="2643397" y="405848"/>
          <a:ext cx="1067212" cy="5218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X</a:t>
          </a:r>
        </a:p>
      </xdr:txBody>
    </xdr:sp>
    <xdr:clientData/>
  </xdr:twoCellAnchor>
  <xdr:twoCellAnchor>
    <xdr:from>
      <xdr:col>6</xdr:col>
      <xdr:colOff>115957</xdr:colOff>
      <xdr:row>6</xdr:row>
      <xdr:rowOff>157370</xdr:rowOff>
    </xdr:from>
    <xdr:to>
      <xdr:col>6</xdr:col>
      <xdr:colOff>604630</xdr:colOff>
      <xdr:row>9</xdr:row>
      <xdr:rowOff>57977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01D4D20-4038-4BB6-81F7-D638BD8DA3F0}"/>
            </a:ext>
          </a:extLst>
        </xdr:cNvPr>
        <xdr:cNvSpPr/>
      </xdr:nvSpPr>
      <xdr:spPr>
        <a:xfrm>
          <a:off x="3793435" y="1300370"/>
          <a:ext cx="488673" cy="47210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388528</xdr:colOff>
      <xdr:row>10</xdr:row>
      <xdr:rowOff>188300</xdr:rowOff>
    </xdr:from>
    <xdr:ext cx="538737" cy="40543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513341F-B598-4007-98AE-1E8D77C600DF}"/>
            </a:ext>
          </a:extLst>
        </xdr:cNvPr>
        <xdr:cNvSpPr txBox="1"/>
      </xdr:nvSpPr>
      <xdr:spPr>
        <a:xfrm>
          <a:off x="5291832" y="2093300"/>
          <a:ext cx="53873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"A"</a:t>
          </a:r>
        </a:p>
      </xdr:txBody>
    </xdr:sp>
    <xdr:clientData/>
  </xdr:oneCellAnchor>
  <xdr:twoCellAnchor>
    <xdr:from>
      <xdr:col>2</xdr:col>
      <xdr:colOff>567132</xdr:colOff>
      <xdr:row>19</xdr:row>
      <xdr:rowOff>71928</xdr:rowOff>
    </xdr:from>
    <xdr:to>
      <xdr:col>4</xdr:col>
      <xdr:colOff>496957</xdr:colOff>
      <xdr:row>20</xdr:row>
      <xdr:rowOff>173938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B2590B64-10E6-4CB9-9AE1-5B53CF4FA48D}"/>
            </a:ext>
          </a:extLst>
        </xdr:cNvPr>
        <xdr:cNvCxnSpPr/>
      </xdr:nvCxnSpPr>
      <xdr:spPr>
        <a:xfrm rot="16200000" flipH="1">
          <a:off x="2224529" y="3259857"/>
          <a:ext cx="292510" cy="1155651"/>
        </a:xfrm>
        <a:prstGeom prst="curved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603876</xdr:colOff>
      <xdr:row>10</xdr:row>
      <xdr:rowOff>105474</xdr:rowOff>
    </xdr:from>
    <xdr:ext cx="307520" cy="40543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4019C66-ADCC-468F-96DB-49E20655A1EA}"/>
            </a:ext>
          </a:extLst>
        </xdr:cNvPr>
        <xdr:cNvSpPr txBox="1"/>
      </xdr:nvSpPr>
      <xdr:spPr>
        <a:xfrm>
          <a:off x="3055528" y="2010474"/>
          <a:ext cx="3075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>
              <a:solidFill>
                <a:srgbClr val="FF0000"/>
              </a:solidFill>
            </a:rPr>
            <a:t>a</a:t>
          </a:r>
        </a:p>
      </xdr:txBody>
    </xdr:sp>
    <xdr:clientData/>
  </xdr:oneCellAnchor>
  <xdr:twoCellAnchor>
    <xdr:from>
      <xdr:col>4</xdr:col>
      <xdr:colOff>463827</xdr:colOff>
      <xdr:row>9</xdr:row>
      <xdr:rowOff>33130</xdr:rowOff>
    </xdr:from>
    <xdr:to>
      <xdr:col>5</xdr:col>
      <xdr:colOff>117379</xdr:colOff>
      <xdr:row>11</xdr:row>
      <xdr:rowOff>59711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B58EC848-466B-49C4-9E32-2B9395CA20D0}"/>
            </a:ext>
          </a:extLst>
        </xdr:cNvPr>
        <xdr:cNvCxnSpPr/>
      </xdr:nvCxnSpPr>
      <xdr:spPr>
        <a:xfrm rot="16200000" flipV="1">
          <a:off x="2844921" y="1818188"/>
          <a:ext cx="407581" cy="266465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495684</xdr:colOff>
      <xdr:row>5</xdr:row>
      <xdr:rowOff>9710</xdr:rowOff>
    </xdr:from>
    <xdr:to>
      <xdr:col>6</xdr:col>
      <xdr:colOff>114684</xdr:colOff>
      <xdr:row>7</xdr:row>
      <xdr:rowOff>29848</xdr:rowOff>
    </xdr:to>
    <xdr:sp macro="" textlink="">
      <xdr:nvSpPr>
        <xdr:cNvPr id="16" name="Arrow: Notched Right 15">
          <a:extLst>
            <a:ext uri="{FF2B5EF4-FFF2-40B4-BE49-F238E27FC236}">
              <a16:creationId xmlns:a16="http://schemas.microsoft.com/office/drawing/2014/main" id="{D16E7503-41A2-4650-A2DD-6BF36FF1E4CC}"/>
            </a:ext>
          </a:extLst>
        </xdr:cNvPr>
        <xdr:cNvSpPr/>
      </xdr:nvSpPr>
      <xdr:spPr>
        <a:xfrm rot="3533437">
          <a:off x="3475637" y="1046822"/>
          <a:ext cx="401138" cy="231913"/>
        </a:xfrm>
        <a:prstGeom prst="notched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429422</xdr:colOff>
      <xdr:row>19</xdr:row>
      <xdr:rowOff>133950</xdr:rowOff>
    </xdr:from>
    <xdr:to>
      <xdr:col>4</xdr:col>
      <xdr:colOff>48422</xdr:colOff>
      <xdr:row>21</xdr:row>
      <xdr:rowOff>154088</xdr:rowOff>
    </xdr:to>
    <xdr:sp macro="" textlink="">
      <xdr:nvSpPr>
        <xdr:cNvPr id="17" name="Arrow: Notched Right 16">
          <a:extLst>
            <a:ext uri="{FF2B5EF4-FFF2-40B4-BE49-F238E27FC236}">
              <a16:creationId xmlns:a16="http://schemas.microsoft.com/office/drawing/2014/main" id="{94B3F242-FA38-46E3-85D8-9CD53D7F348B}"/>
            </a:ext>
          </a:extLst>
        </xdr:cNvPr>
        <xdr:cNvSpPr/>
      </xdr:nvSpPr>
      <xdr:spPr>
        <a:xfrm rot="3802153">
          <a:off x="2183549" y="3838062"/>
          <a:ext cx="401138" cy="231913"/>
        </a:xfrm>
        <a:prstGeom prst="notched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41415</xdr:colOff>
      <xdr:row>21</xdr:row>
      <xdr:rowOff>41415</xdr:rowOff>
    </xdr:from>
    <xdr:to>
      <xdr:col>3</xdr:col>
      <xdr:colOff>273327</xdr:colOff>
      <xdr:row>22</xdr:row>
      <xdr:rowOff>132523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A5BCDD21-6619-4A4E-B454-55F464B02A6E}"/>
            </a:ext>
          </a:extLst>
        </xdr:cNvPr>
        <xdr:cNvSpPr/>
      </xdr:nvSpPr>
      <xdr:spPr>
        <a:xfrm>
          <a:off x="1880154" y="4041915"/>
          <a:ext cx="231912" cy="28160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454789</xdr:colOff>
      <xdr:row>5</xdr:row>
      <xdr:rowOff>105474</xdr:rowOff>
    </xdr:from>
    <xdr:ext cx="815031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C13DA1F-0677-A6FC-6A5C-A10A7E422B9D}"/>
            </a:ext>
          </a:extLst>
        </xdr:cNvPr>
        <xdr:cNvSpPr txBox="1"/>
      </xdr:nvSpPr>
      <xdr:spPr>
        <a:xfrm>
          <a:off x="5971006" y="1057974"/>
          <a:ext cx="8150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"ABC"</a:t>
          </a:r>
        </a:p>
      </xdr:txBody>
    </xdr:sp>
    <xdr:clientData/>
  </xdr:oneCellAnchor>
  <xdr:twoCellAnchor>
    <xdr:from>
      <xdr:col>4</xdr:col>
      <xdr:colOff>24848</xdr:colOff>
      <xdr:row>6</xdr:row>
      <xdr:rowOff>140805</xdr:rowOff>
    </xdr:from>
    <xdr:to>
      <xdr:col>4</xdr:col>
      <xdr:colOff>513521</xdr:colOff>
      <xdr:row>9</xdr:row>
      <xdr:rowOff>41412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998C3059-2898-15B8-A2E7-99F7B84A2230}"/>
            </a:ext>
          </a:extLst>
        </xdr:cNvPr>
        <xdr:cNvSpPr/>
      </xdr:nvSpPr>
      <xdr:spPr>
        <a:xfrm>
          <a:off x="2476500" y="1283805"/>
          <a:ext cx="488673" cy="47210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354878</xdr:colOff>
      <xdr:row>4</xdr:row>
      <xdr:rowOff>150516</xdr:rowOff>
    </xdr:from>
    <xdr:to>
      <xdr:col>4</xdr:col>
      <xdr:colOff>586791</xdr:colOff>
      <xdr:row>6</xdr:row>
      <xdr:rowOff>170654</xdr:rowOff>
    </xdr:to>
    <xdr:sp macro="" textlink="">
      <xdr:nvSpPr>
        <xdr:cNvPr id="33" name="Arrow: Notched Right 32">
          <a:extLst>
            <a:ext uri="{FF2B5EF4-FFF2-40B4-BE49-F238E27FC236}">
              <a16:creationId xmlns:a16="http://schemas.microsoft.com/office/drawing/2014/main" id="{B438BAAE-F344-3C52-8FE0-9B66D22EADCE}"/>
            </a:ext>
          </a:extLst>
        </xdr:cNvPr>
        <xdr:cNvSpPr/>
      </xdr:nvSpPr>
      <xdr:spPr>
        <a:xfrm rot="7863990">
          <a:off x="2721918" y="997128"/>
          <a:ext cx="401138" cy="231913"/>
        </a:xfrm>
        <a:prstGeom prst="notched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554180</xdr:colOff>
      <xdr:row>6</xdr:row>
      <xdr:rowOff>80627</xdr:rowOff>
    </xdr:from>
    <xdr:ext cx="805542" cy="40543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BDBBCC1-8DD8-300B-592B-A40C6B23DDE5}"/>
            </a:ext>
          </a:extLst>
        </xdr:cNvPr>
        <xdr:cNvSpPr txBox="1"/>
      </xdr:nvSpPr>
      <xdr:spPr>
        <a:xfrm>
          <a:off x="1780006" y="1223627"/>
          <a:ext cx="80554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>
              <a:solidFill>
                <a:srgbClr val="FF0000"/>
              </a:solidFill>
            </a:rPr>
            <a:t>Name</a:t>
          </a:r>
        </a:p>
      </xdr:txBody>
    </xdr:sp>
    <xdr:clientData/>
  </xdr:oneCellAnchor>
  <xdr:twoCellAnchor>
    <xdr:from>
      <xdr:col>3</xdr:col>
      <xdr:colOff>33132</xdr:colOff>
      <xdr:row>8</xdr:row>
      <xdr:rowOff>105059</xdr:rowOff>
    </xdr:from>
    <xdr:to>
      <xdr:col>3</xdr:col>
      <xdr:colOff>344038</xdr:colOff>
      <xdr:row>9</xdr:row>
      <xdr:rowOff>107673</xdr:rowOff>
    </xdr:to>
    <xdr:cxnSp macro="">
      <xdr:nvCxnSpPr>
        <xdr:cNvPr id="35" name="Connector: Curved 34">
          <a:extLst>
            <a:ext uri="{FF2B5EF4-FFF2-40B4-BE49-F238E27FC236}">
              <a16:creationId xmlns:a16="http://schemas.microsoft.com/office/drawing/2014/main" id="{FC85FF75-D684-00C4-E75E-BAD3FCB8D524}"/>
            </a:ext>
          </a:extLst>
        </xdr:cNvPr>
        <xdr:cNvCxnSpPr>
          <a:stCxn id="34" idx="2"/>
        </xdr:cNvCxnSpPr>
      </xdr:nvCxnSpPr>
      <xdr:spPr>
        <a:xfrm rot="5400000">
          <a:off x="1930767" y="1570163"/>
          <a:ext cx="193114" cy="310906"/>
        </a:xfrm>
        <a:prstGeom prst="curved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256006</xdr:colOff>
      <xdr:row>9</xdr:row>
      <xdr:rowOff>47497</xdr:rowOff>
    </xdr:from>
    <xdr:ext cx="739626" cy="405432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9E9DC57-F9C7-2D97-F06B-F1DAFE443119}"/>
            </a:ext>
          </a:extLst>
        </xdr:cNvPr>
        <xdr:cNvSpPr txBox="1"/>
      </xdr:nvSpPr>
      <xdr:spPr>
        <a:xfrm>
          <a:off x="1481832" y="1761997"/>
          <a:ext cx="73962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"M2"</a:t>
          </a:r>
        </a:p>
      </xdr:txBody>
    </xdr:sp>
    <xdr:clientData/>
  </xdr:oneCellAnchor>
  <xdr:oneCellAnchor>
    <xdr:from>
      <xdr:col>8</xdr:col>
      <xdr:colOff>363680</xdr:colOff>
      <xdr:row>2</xdr:row>
      <xdr:rowOff>130322</xdr:rowOff>
    </xdr:from>
    <xdr:ext cx="768544" cy="405432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50B3203-DDCD-BE5F-B159-9E47ECC7C81A}"/>
            </a:ext>
          </a:extLst>
        </xdr:cNvPr>
        <xdr:cNvSpPr txBox="1"/>
      </xdr:nvSpPr>
      <xdr:spPr>
        <a:xfrm>
          <a:off x="5266984" y="511322"/>
          <a:ext cx="76854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"XYZ"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426257</xdr:colOff>
      <xdr:row>0</xdr:row>
      <xdr:rowOff>187286</xdr:rowOff>
    </xdr:from>
    <xdr:ext cx="537904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2F7A8E-613D-4BCB-87D5-9E9EB0CB0976}"/>
            </a:ext>
          </a:extLst>
        </xdr:cNvPr>
        <xdr:cNvSpPr txBox="1"/>
      </xdr:nvSpPr>
      <xdr:spPr>
        <a:xfrm>
          <a:off x="1640695" y="187286"/>
          <a:ext cx="53790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>
              <a:solidFill>
                <a:srgbClr val="FF0000"/>
              </a:solidFill>
            </a:rPr>
            <a:t>mA</a:t>
          </a:r>
        </a:p>
      </xdr:txBody>
    </xdr:sp>
    <xdr:clientData/>
  </xdr:oneCellAnchor>
  <xdr:twoCellAnchor>
    <xdr:from>
      <xdr:col>2</xdr:col>
      <xdr:colOff>300405</xdr:colOff>
      <xdr:row>2</xdr:row>
      <xdr:rowOff>151137</xdr:rowOff>
    </xdr:from>
    <xdr:to>
      <xdr:col>2</xdr:col>
      <xdr:colOff>603505</xdr:colOff>
      <xdr:row>4</xdr:row>
      <xdr:rowOff>183172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9D31BD0C-524E-418E-B83D-A3DD6F783814}"/>
            </a:ext>
          </a:extLst>
        </xdr:cNvPr>
        <xdr:cNvCxnSpPr/>
      </xdr:nvCxnSpPr>
      <xdr:spPr>
        <a:xfrm rot="5400000">
          <a:off x="1461706" y="587105"/>
          <a:ext cx="413035" cy="303100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529828</xdr:colOff>
      <xdr:row>4</xdr:row>
      <xdr:rowOff>130969</xdr:rowOff>
    </xdr:from>
    <xdr:to>
      <xdr:col>3</xdr:col>
      <xdr:colOff>559594</xdr:colOff>
      <xdr:row>5</xdr:row>
      <xdr:rowOff>83344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44AD6A01-7412-EB4F-5E95-29D7C1A2B0AC}"/>
            </a:ext>
          </a:extLst>
        </xdr:cNvPr>
        <xdr:cNvCxnSpPr/>
      </xdr:nvCxnSpPr>
      <xdr:spPr>
        <a:xfrm flipV="1">
          <a:off x="1744266" y="892969"/>
          <a:ext cx="636984" cy="142875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506015</xdr:colOff>
      <xdr:row>6</xdr:row>
      <xdr:rowOff>47625</xdr:rowOff>
    </xdr:from>
    <xdr:to>
      <xdr:col>3</xdr:col>
      <xdr:colOff>595313</xdr:colOff>
      <xdr:row>6</xdr:row>
      <xdr:rowOff>89297</xdr:rowOff>
    </xdr:to>
    <xdr:cxnSp macro="">
      <xdr:nvCxnSpPr>
        <xdr:cNvPr id="8" name="Connector: Curved 7">
          <a:extLst>
            <a:ext uri="{FF2B5EF4-FFF2-40B4-BE49-F238E27FC236}">
              <a16:creationId xmlns:a16="http://schemas.microsoft.com/office/drawing/2014/main" id="{14ED02B7-C197-DC87-34D2-84FF0DE6F034}"/>
            </a:ext>
          </a:extLst>
        </xdr:cNvPr>
        <xdr:cNvCxnSpPr/>
      </xdr:nvCxnSpPr>
      <xdr:spPr>
        <a:xfrm flipV="1">
          <a:off x="1720453" y="1190625"/>
          <a:ext cx="696516" cy="41672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553640</xdr:colOff>
      <xdr:row>7</xdr:row>
      <xdr:rowOff>101203</xdr:rowOff>
    </xdr:from>
    <xdr:to>
      <xdr:col>4</xdr:col>
      <xdr:colOff>11907</xdr:colOff>
      <xdr:row>8</xdr:row>
      <xdr:rowOff>71437</xdr:rowOff>
    </xdr:to>
    <xdr:cxnSp macro="">
      <xdr:nvCxnSpPr>
        <xdr:cNvPr id="10" name="Connector: Curved 9">
          <a:extLst>
            <a:ext uri="{FF2B5EF4-FFF2-40B4-BE49-F238E27FC236}">
              <a16:creationId xmlns:a16="http://schemas.microsoft.com/office/drawing/2014/main" id="{A0B3717F-559C-82F2-1FF1-EB4EDDA6E3FF}"/>
            </a:ext>
          </a:extLst>
        </xdr:cNvPr>
        <xdr:cNvCxnSpPr/>
      </xdr:nvCxnSpPr>
      <xdr:spPr>
        <a:xfrm>
          <a:off x="1768078" y="1434703"/>
          <a:ext cx="672704" cy="160734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595311</xdr:colOff>
      <xdr:row>3</xdr:row>
      <xdr:rowOff>101202</xdr:rowOff>
    </xdr:from>
    <xdr:to>
      <xdr:col>2</xdr:col>
      <xdr:colOff>728870</xdr:colOff>
      <xdr:row>3</xdr:row>
      <xdr:rowOff>165652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2F6B736B-F37D-4181-BE2A-2B3F04648FAF}"/>
            </a:ext>
          </a:extLst>
        </xdr:cNvPr>
        <xdr:cNvCxnSpPr/>
      </xdr:nvCxnSpPr>
      <xdr:spPr>
        <a:xfrm>
          <a:off x="1204911" y="1291827"/>
          <a:ext cx="743159" cy="64450"/>
        </a:xfrm>
        <a:prstGeom prst="curvedConnector3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591207</xdr:colOff>
      <xdr:row>16</xdr:row>
      <xdr:rowOff>78828</xdr:rowOff>
    </xdr:from>
    <xdr:to>
      <xdr:col>5</xdr:col>
      <xdr:colOff>538655</xdr:colOff>
      <xdr:row>20</xdr:row>
      <xdr:rowOff>78828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7C1BDEC3-ACA1-4FD0-B1CA-8C569E566776}"/>
            </a:ext>
          </a:extLst>
        </xdr:cNvPr>
        <xdr:cNvCxnSpPr/>
      </xdr:nvCxnSpPr>
      <xdr:spPr>
        <a:xfrm flipV="1">
          <a:off x="1200807" y="3126828"/>
          <a:ext cx="2176298" cy="76200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716019</xdr:colOff>
      <xdr:row>10</xdr:row>
      <xdr:rowOff>137948</xdr:rowOff>
    </xdr:from>
    <xdr:to>
      <xdr:col>7</xdr:col>
      <xdr:colOff>321879</xdr:colOff>
      <xdr:row>16</xdr:row>
      <xdr:rowOff>131380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ADC0B004-7BB5-4C61-8CAF-B7563202ECAD}"/>
            </a:ext>
          </a:extLst>
        </xdr:cNvPr>
        <xdr:cNvCxnSpPr/>
      </xdr:nvCxnSpPr>
      <xdr:spPr>
        <a:xfrm rot="5400000" flipH="1" flipV="1">
          <a:off x="3765496" y="2441521"/>
          <a:ext cx="1136432" cy="33928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729157</xdr:colOff>
      <xdr:row>17</xdr:row>
      <xdr:rowOff>157656</xdr:rowOff>
    </xdr:from>
    <xdr:to>
      <xdr:col>7</xdr:col>
      <xdr:colOff>597776</xdr:colOff>
      <xdr:row>18</xdr:row>
      <xdr:rowOff>26276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25D21DDA-7C5F-44F0-9449-D00AF304CE34}"/>
            </a:ext>
          </a:extLst>
        </xdr:cNvPr>
        <xdr:cNvCxnSpPr/>
      </xdr:nvCxnSpPr>
      <xdr:spPr>
        <a:xfrm>
          <a:off x="4177207" y="3396156"/>
          <a:ext cx="602044" cy="5912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302172</xdr:colOff>
      <xdr:row>6</xdr:row>
      <xdr:rowOff>164224</xdr:rowOff>
    </xdr:from>
    <xdr:to>
      <xdr:col>4</xdr:col>
      <xdr:colOff>229914</xdr:colOff>
      <xdr:row>8</xdr:row>
      <xdr:rowOff>59121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CFCC40A2-3B84-4DAC-898D-407A4B61C71A}"/>
            </a:ext>
          </a:extLst>
        </xdr:cNvPr>
        <xdr:cNvSpPr/>
      </xdr:nvSpPr>
      <xdr:spPr>
        <a:xfrm>
          <a:off x="1521372" y="1307224"/>
          <a:ext cx="937392" cy="275897"/>
        </a:xfrm>
        <a:prstGeom prst="wedgeRoundRectCallout">
          <a:avLst>
            <a:gd name="adj1" fmla="val -84469"/>
            <a:gd name="adj2" fmla="val 14107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256+1 Bytes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4</xdr:row>
      <xdr:rowOff>85726</xdr:rowOff>
    </xdr:from>
    <xdr:to>
      <xdr:col>15</xdr:col>
      <xdr:colOff>81654</xdr:colOff>
      <xdr:row>16</xdr:row>
      <xdr:rowOff>126626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50BC6E-C27C-41CC-9A19-A85F7DDE9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847726"/>
          <a:ext cx="2986779" cy="2555500"/>
        </a:xfrm>
        <a:prstGeom prst="rect">
          <a:avLst/>
        </a:prstGeom>
      </xdr:spPr>
    </xdr:pic>
    <xdr:clientData/>
  </xdr:twoCellAnchor>
  <xdr:twoCellAnchor>
    <xdr:from>
      <xdr:col>10</xdr:col>
      <xdr:colOff>185738</xdr:colOff>
      <xdr:row>17</xdr:row>
      <xdr:rowOff>14286</xdr:rowOff>
    </xdr:from>
    <xdr:to>
      <xdr:col>10</xdr:col>
      <xdr:colOff>452438</xdr:colOff>
      <xdr:row>23</xdr:row>
      <xdr:rowOff>42861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E5E47B35-854A-4377-899B-13A39175F597}"/>
            </a:ext>
          </a:extLst>
        </xdr:cNvPr>
        <xdr:cNvSpPr/>
      </xdr:nvSpPr>
      <xdr:spPr>
        <a:xfrm rot="7874660">
          <a:off x="6276975" y="3933824"/>
          <a:ext cx="117157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242887</xdr:colOff>
      <xdr:row>17</xdr:row>
      <xdr:rowOff>119061</xdr:rowOff>
    </xdr:from>
    <xdr:to>
      <xdr:col>14</xdr:col>
      <xdr:colOff>509587</xdr:colOff>
      <xdr:row>23</xdr:row>
      <xdr:rowOff>147636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5A604254-C5B6-4545-902D-44B7650DA30E}"/>
            </a:ext>
          </a:extLst>
        </xdr:cNvPr>
        <xdr:cNvSpPr/>
      </xdr:nvSpPr>
      <xdr:spPr>
        <a:xfrm rot="3002613">
          <a:off x="8772524" y="4038599"/>
          <a:ext cx="117157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447675</xdr:colOff>
      <xdr:row>18</xdr:row>
      <xdr:rowOff>9525</xdr:rowOff>
    </xdr:from>
    <xdr:ext cx="748410" cy="468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413428-F2AF-4851-A517-6D7AD069D7FD}"/>
            </a:ext>
          </a:extLst>
        </xdr:cNvPr>
        <xdr:cNvSpPr txBox="1"/>
      </xdr:nvSpPr>
      <xdr:spPr>
        <a:xfrm>
          <a:off x="4552950" y="36671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acc1</a:t>
          </a:r>
        </a:p>
      </xdr:txBody>
    </xdr:sp>
    <xdr:clientData/>
  </xdr:oneCellAnchor>
  <xdr:twoCellAnchor>
    <xdr:from>
      <xdr:col>7</xdr:col>
      <xdr:colOff>586485</xdr:colOff>
      <xdr:row>19</xdr:row>
      <xdr:rowOff>53032</xdr:rowOff>
    </xdr:from>
    <xdr:to>
      <xdr:col>9</xdr:col>
      <xdr:colOff>257175</xdr:colOff>
      <xdr:row>23</xdr:row>
      <xdr:rowOff>152400</xdr:rowOff>
    </xdr:to>
    <xdr:cxnSp macro="">
      <xdr:nvCxnSpPr>
        <xdr:cNvPr id="6" name="Connector: Curved 5">
          <a:extLst>
            <a:ext uri="{FF2B5EF4-FFF2-40B4-BE49-F238E27FC236}">
              <a16:creationId xmlns:a16="http://schemas.microsoft.com/office/drawing/2014/main" id="{17B5DDB0-1304-4FC3-AA18-7ECE0D2859DA}"/>
            </a:ext>
          </a:extLst>
        </xdr:cNvPr>
        <xdr:cNvCxnSpPr>
          <a:stCxn id="5" idx="3"/>
          <a:endCxn id="14" idx="2"/>
        </xdr:cNvCxnSpPr>
      </xdr:nvCxnSpPr>
      <xdr:spPr>
        <a:xfrm>
          <a:off x="5301360" y="3901132"/>
          <a:ext cx="889890" cy="861368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400050</xdr:colOff>
      <xdr:row>15</xdr:row>
      <xdr:rowOff>161925</xdr:rowOff>
    </xdr:from>
    <xdr:ext cx="748410" cy="46801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EA021C2-153B-4056-BBCC-E587B26DF2A0}"/>
            </a:ext>
          </a:extLst>
        </xdr:cNvPr>
        <xdr:cNvSpPr txBox="1"/>
      </xdr:nvSpPr>
      <xdr:spPr>
        <a:xfrm>
          <a:off x="9991725" y="32480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acc2</a:t>
          </a:r>
        </a:p>
      </xdr:txBody>
    </xdr:sp>
    <xdr:clientData/>
  </xdr:oneCellAnchor>
  <xdr:twoCellAnchor>
    <xdr:from>
      <xdr:col>15</xdr:col>
      <xdr:colOff>357411</xdr:colOff>
      <xdr:row>17</xdr:row>
      <xdr:rowOff>14932</xdr:rowOff>
    </xdr:from>
    <xdr:to>
      <xdr:col>16</xdr:col>
      <xdr:colOff>543342</xdr:colOff>
      <xdr:row>23</xdr:row>
      <xdr:rowOff>38660</xdr:rowOff>
    </xdr:to>
    <xdr:cxnSp macro="">
      <xdr:nvCxnSpPr>
        <xdr:cNvPr id="8" name="Connector: Curved 7">
          <a:extLst>
            <a:ext uri="{FF2B5EF4-FFF2-40B4-BE49-F238E27FC236}">
              <a16:creationId xmlns:a16="http://schemas.microsoft.com/office/drawing/2014/main" id="{36FCF2A7-514F-4E2D-9BB3-272BABC16237}"/>
            </a:ext>
          </a:extLst>
        </xdr:cNvPr>
        <xdr:cNvCxnSpPr>
          <a:stCxn id="7" idx="3"/>
          <a:endCxn id="28" idx="0"/>
        </xdr:cNvCxnSpPr>
      </xdr:nvCxnSpPr>
      <xdr:spPr>
        <a:xfrm flipH="1">
          <a:off x="9949086" y="3482032"/>
          <a:ext cx="795531" cy="1166728"/>
        </a:xfrm>
        <a:prstGeom prst="curvedConnector4">
          <a:avLst>
            <a:gd name="adj1" fmla="val -28898"/>
            <a:gd name="adj2" fmla="val 60028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227136</xdr:colOff>
      <xdr:row>7</xdr:row>
      <xdr:rowOff>65942</xdr:rowOff>
    </xdr:from>
    <xdr:ext cx="1598066" cy="342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29C7EFF-F080-4473-BAC6-484CEEC7AD8F}"/>
            </a:ext>
          </a:extLst>
        </xdr:cNvPr>
        <xdr:cNvSpPr txBox="1"/>
      </xdr:nvSpPr>
      <xdr:spPr>
        <a:xfrm>
          <a:off x="9818811" y="1628042"/>
          <a:ext cx="159806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InterestRate: </a:t>
          </a:r>
          <a:r>
            <a:rPr lang="en-US" sz="1600"/>
            <a:t>5%</a:t>
          </a:r>
        </a:p>
      </xdr:txBody>
    </xdr:sp>
    <xdr:clientData/>
  </xdr:oneCellAnchor>
  <xdr:twoCellAnchor>
    <xdr:from>
      <xdr:col>15</xdr:col>
      <xdr:colOff>21981</xdr:colOff>
      <xdr:row>8</xdr:row>
      <xdr:rowOff>46835</xdr:rowOff>
    </xdr:from>
    <xdr:to>
      <xdr:col>15</xdr:col>
      <xdr:colOff>227136</xdr:colOff>
      <xdr:row>8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32C0C1C-1C90-42CA-A80C-71721F1DED24}"/>
            </a:ext>
          </a:extLst>
        </xdr:cNvPr>
        <xdr:cNvCxnSpPr>
          <a:stCxn id="9" idx="1"/>
        </xdr:cNvCxnSpPr>
      </xdr:nvCxnSpPr>
      <xdr:spPr>
        <a:xfrm flipH="1">
          <a:off x="9613656" y="1799435"/>
          <a:ext cx="205155" cy="484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293078</xdr:colOff>
      <xdr:row>9</xdr:row>
      <xdr:rowOff>36635</xdr:rowOff>
    </xdr:from>
    <xdr:ext cx="2258695" cy="34278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CF030F4-4A3B-4F2A-8CBC-C57C100C4FCE}"/>
            </a:ext>
          </a:extLst>
        </xdr:cNvPr>
        <xdr:cNvSpPr txBox="1"/>
      </xdr:nvSpPr>
      <xdr:spPr>
        <a:xfrm>
          <a:off x="9884753" y="1979735"/>
          <a:ext cx="22586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PurgeInactiveAccounts()</a:t>
          </a:r>
          <a:endParaRPr lang="en-US" sz="1600"/>
        </a:p>
      </xdr:txBody>
    </xdr:sp>
    <xdr:clientData/>
  </xdr:oneCellAnchor>
  <xdr:twoCellAnchor>
    <xdr:from>
      <xdr:col>15</xdr:col>
      <xdr:colOff>29308</xdr:colOff>
      <xdr:row>10</xdr:row>
      <xdr:rowOff>7327</xdr:rowOff>
    </xdr:from>
    <xdr:to>
      <xdr:col>15</xdr:col>
      <xdr:colOff>293078</xdr:colOff>
      <xdr:row>10</xdr:row>
      <xdr:rowOff>17528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0313067-7DEC-4941-B1BC-D3826AC1D298}"/>
            </a:ext>
          </a:extLst>
        </xdr:cNvPr>
        <xdr:cNvCxnSpPr>
          <a:stCxn id="11" idx="1"/>
        </xdr:cNvCxnSpPr>
      </xdr:nvCxnSpPr>
      <xdr:spPr>
        <a:xfrm flipH="1" flipV="1">
          <a:off x="9620983" y="2140927"/>
          <a:ext cx="263770" cy="102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21</xdr:row>
      <xdr:rowOff>142875</xdr:rowOff>
    </xdr:from>
    <xdr:to>
      <xdr:col>13</xdr:col>
      <xdr:colOff>425824</xdr:colOff>
      <xdr:row>29</xdr:row>
      <xdr:rowOff>57036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B9B9E1B7-356F-45C2-A08D-63A116B293A2}"/>
            </a:ext>
          </a:extLst>
        </xdr:cNvPr>
        <xdr:cNvGrpSpPr/>
      </xdr:nvGrpSpPr>
      <xdr:grpSpPr>
        <a:xfrm>
          <a:off x="4933390" y="4378699"/>
          <a:ext cx="3818405" cy="1438161"/>
          <a:chOff x="4787713" y="4143375"/>
          <a:chExt cx="3818405" cy="1438161"/>
        </a:xfrm>
      </xdr:grpSpPr>
      <xdr:sp macro="" textlink="">
        <xdr:nvSpPr>
          <xdr:cNvPr id="14" name="Oval 13">
            <a:extLst>
              <a:ext uri="{FF2B5EF4-FFF2-40B4-BE49-F238E27FC236}">
                <a16:creationId xmlns:a16="http://schemas.microsoft.com/office/drawing/2014/main" id="{95EBAE24-7D14-A9F9-841A-4555C1685152}"/>
              </a:ext>
            </a:extLst>
          </xdr:cNvPr>
          <xdr:cNvSpPr/>
        </xdr:nvSpPr>
        <xdr:spPr>
          <a:xfrm>
            <a:off x="6017659" y="4352925"/>
            <a:ext cx="378445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4E00749-6769-FA80-8ED8-AB9FF81ABB92}"/>
              </a:ext>
            </a:extLst>
          </xdr:cNvPr>
          <xdr:cNvSpPr txBox="1"/>
        </xdr:nvSpPr>
        <xdr:spPr>
          <a:xfrm>
            <a:off x="6556943" y="4143375"/>
            <a:ext cx="132459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Balance:</a:t>
            </a:r>
            <a:r>
              <a:rPr lang="en-US" sz="1600"/>
              <a:t>2000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BFE049DC-65BB-1A19-5FD1-68A24EEBCC22}"/>
              </a:ext>
            </a:extLst>
          </xdr:cNvPr>
          <xdr:cNvCxnSpPr>
            <a:stCxn id="14" idx="7"/>
            <a:endCxn id="15" idx="1"/>
          </xdr:cNvCxnSpPr>
        </xdr:nvCxnSpPr>
        <xdr:spPr>
          <a:xfrm flipV="1">
            <a:off x="6340682" y="4314768"/>
            <a:ext cx="216261" cy="911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AF720A46-90C8-7D66-658F-7F210F13BAC7}"/>
              </a:ext>
            </a:extLst>
          </xdr:cNvPr>
          <xdr:cNvSpPr txBox="1"/>
        </xdr:nvSpPr>
        <xdr:spPr>
          <a:xfrm>
            <a:off x="6566404" y="4705350"/>
            <a:ext cx="99662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Account()</a:t>
            </a:r>
            <a:endParaRPr lang="en-US" sz="16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68E2E1AC-8A94-B4A0-FB76-8B0668391AC5}"/>
              </a:ext>
            </a:extLst>
          </xdr:cNvPr>
          <xdr:cNvSpPr txBox="1"/>
        </xdr:nvSpPr>
        <xdr:spPr>
          <a:xfrm>
            <a:off x="6282571" y="4933950"/>
            <a:ext cx="182478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9589A15-3290-5E79-5E10-A39E9C597FDD}"/>
              </a:ext>
            </a:extLst>
          </xdr:cNvPr>
          <xdr:cNvSpPr txBox="1"/>
        </xdr:nvSpPr>
        <xdr:spPr>
          <a:xfrm>
            <a:off x="5904126" y="5238750"/>
            <a:ext cx="161276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C0CBAE8-5322-C501-6B8A-50D71491EE5E}"/>
              </a:ext>
            </a:extLst>
          </xdr:cNvPr>
          <xdr:cNvSpPr txBox="1"/>
        </xdr:nvSpPr>
        <xdr:spPr>
          <a:xfrm>
            <a:off x="4787713" y="4876800"/>
            <a:ext cx="93605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2B30707C-BD05-ECC6-A92B-2353D036B502}"/>
              </a:ext>
            </a:extLst>
          </xdr:cNvPr>
          <xdr:cNvCxnSpPr/>
        </xdr:nvCxnSpPr>
        <xdr:spPr>
          <a:xfrm>
            <a:off x="6369066" y="4682156"/>
            <a:ext cx="367639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AD682F4F-03D9-5A5A-4FC0-35597F06CF02}"/>
              </a:ext>
            </a:extLst>
          </xdr:cNvPr>
          <xdr:cNvCxnSpPr>
            <a:stCxn id="14" idx="4"/>
          </xdr:cNvCxnSpPr>
        </xdr:nvCxnSpPr>
        <xdr:spPr>
          <a:xfrm>
            <a:off x="6206882" y="4714875"/>
            <a:ext cx="189222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F405CE5F-D6FE-4A54-7D00-C83C2D3B087D}"/>
              </a:ext>
            </a:extLst>
          </xdr:cNvPr>
          <xdr:cNvCxnSpPr>
            <a:stCxn id="14" idx="4"/>
          </xdr:cNvCxnSpPr>
        </xdr:nvCxnSpPr>
        <xdr:spPr>
          <a:xfrm flipH="1">
            <a:off x="6169037" y="4714875"/>
            <a:ext cx="37844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743C234-A778-498C-DBC4-2E925B4E3636}"/>
              </a:ext>
            </a:extLst>
          </xdr:cNvPr>
          <xdr:cNvCxnSpPr>
            <a:stCxn id="14" idx="3"/>
          </xdr:cNvCxnSpPr>
        </xdr:nvCxnSpPr>
        <xdr:spPr>
          <a:xfrm flipH="1">
            <a:off x="5733825" y="4661869"/>
            <a:ext cx="33925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E18E22F5-9540-7B62-1FC3-784B60CAB9B8}"/>
              </a:ext>
            </a:extLst>
          </xdr:cNvPr>
          <xdr:cNvSpPr txBox="1"/>
        </xdr:nvSpPr>
        <xdr:spPr>
          <a:xfrm>
            <a:off x="6712081" y="4425203"/>
            <a:ext cx="1894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Account(initAmount)</a:t>
            </a:r>
            <a:endParaRPr lang="en-US" sz="1600"/>
          </a:p>
        </xdr:txBody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2320D909-EAB2-F11E-B0EE-1CCCF08AFA96}"/>
              </a:ext>
            </a:extLst>
          </xdr:cNvPr>
          <xdr:cNvCxnSpPr>
            <a:endCxn id="25" idx="1"/>
          </xdr:cNvCxnSpPr>
        </xdr:nvCxnSpPr>
        <xdr:spPr>
          <a:xfrm>
            <a:off x="6369066" y="4491656"/>
            <a:ext cx="343015" cy="1049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148477</xdr:colOff>
      <xdr:row>22</xdr:row>
      <xdr:rowOff>19610</xdr:rowOff>
    </xdr:from>
    <xdr:to>
      <xdr:col>19</xdr:col>
      <xdr:colOff>336176</xdr:colOff>
      <xdr:row>29</xdr:row>
      <xdr:rowOff>124271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44E6F6D-25CC-4BBD-99E9-8881F4D9784D}"/>
            </a:ext>
          </a:extLst>
        </xdr:cNvPr>
        <xdr:cNvGrpSpPr/>
      </xdr:nvGrpSpPr>
      <xdr:grpSpPr>
        <a:xfrm>
          <a:off x="8474448" y="4445934"/>
          <a:ext cx="3818404" cy="1438161"/>
          <a:chOff x="4787713" y="4143375"/>
          <a:chExt cx="3818405" cy="1438161"/>
        </a:xfrm>
      </xdr:grpSpPr>
      <xdr:sp macro="" textlink="">
        <xdr:nvSpPr>
          <xdr:cNvPr id="28" name="Oval 27">
            <a:extLst>
              <a:ext uri="{FF2B5EF4-FFF2-40B4-BE49-F238E27FC236}">
                <a16:creationId xmlns:a16="http://schemas.microsoft.com/office/drawing/2014/main" id="{1D2E292A-E0DE-33C9-24CD-C1601B92BFA0}"/>
              </a:ext>
            </a:extLst>
          </xdr:cNvPr>
          <xdr:cNvSpPr/>
        </xdr:nvSpPr>
        <xdr:spPr>
          <a:xfrm>
            <a:off x="6017659" y="4352925"/>
            <a:ext cx="378445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294C6D50-A9C1-D644-9AD6-705462F0F485}"/>
              </a:ext>
            </a:extLst>
          </xdr:cNvPr>
          <xdr:cNvSpPr txBox="1"/>
        </xdr:nvSpPr>
        <xdr:spPr>
          <a:xfrm>
            <a:off x="6556943" y="4143375"/>
            <a:ext cx="132459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Balance:</a:t>
            </a:r>
            <a:r>
              <a:rPr lang="en-US" sz="1600"/>
              <a:t>0</a:t>
            </a:r>
          </a:p>
        </xdr:txBody>
      </xdr:sp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id="{1FA7F1D0-8ADA-4418-5A5D-AC330FEE52AB}"/>
              </a:ext>
            </a:extLst>
          </xdr:cNvPr>
          <xdr:cNvCxnSpPr>
            <a:stCxn id="28" idx="7"/>
            <a:endCxn id="29" idx="1"/>
          </xdr:cNvCxnSpPr>
        </xdr:nvCxnSpPr>
        <xdr:spPr>
          <a:xfrm flipV="1">
            <a:off x="6340682" y="4314768"/>
            <a:ext cx="216261" cy="911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84347DF5-3612-8EB3-F102-3AE5AF68CBB3}"/>
              </a:ext>
            </a:extLst>
          </xdr:cNvPr>
          <xdr:cNvSpPr txBox="1"/>
        </xdr:nvSpPr>
        <xdr:spPr>
          <a:xfrm>
            <a:off x="6566404" y="4705350"/>
            <a:ext cx="99662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Account()</a:t>
            </a:r>
            <a:endParaRPr lang="en-US" sz="16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A7724CDF-54E8-4384-C615-22E877A1E5D4}"/>
              </a:ext>
            </a:extLst>
          </xdr:cNvPr>
          <xdr:cNvSpPr txBox="1"/>
        </xdr:nvSpPr>
        <xdr:spPr>
          <a:xfrm>
            <a:off x="6282571" y="4933950"/>
            <a:ext cx="182478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944C7BC3-5A43-D499-2FAF-7209CD690968}"/>
              </a:ext>
            </a:extLst>
          </xdr:cNvPr>
          <xdr:cNvSpPr txBox="1"/>
        </xdr:nvSpPr>
        <xdr:spPr>
          <a:xfrm>
            <a:off x="5904126" y="5238750"/>
            <a:ext cx="161276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8895A1E0-3C89-F06F-DE5E-D3B86D5D13F0}"/>
              </a:ext>
            </a:extLst>
          </xdr:cNvPr>
          <xdr:cNvSpPr txBox="1"/>
        </xdr:nvSpPr>
        <xdr:spPr>
          <a:xfrm>
            <a:off x="4787713" y="4876800"/>
            <a:ext cx="93605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B666D586-9E6B-2216-E93D-F8FA549116D7}"/>
              </a:ext>
            </a:extLst>
          </xdr:cNvPr>
          <xdr:cNvCxnSpPr/>
        </xdr:nvCxnSpPr>
        <xdr:spPr>
          <a:xfrm>
            <a:off x="6369066" y="4682156"/>
            <a:ext cx="367639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F1D05261-DA99-7A70-3778-CA50A9D7F638}"/>
              </a:ext>
            </a:extLst>
          </xdr:cNvPr>
          <xdr:cNvCxnSpPr>
            <a:stCxn id="28" idx="4"/>
          </xdr:cNvCxnSpPr>
        </xdr:nvCxnSpPr>
        <xdr:spPr>
          <a:xfrm>
            <a:off x="6206882" y="4714875"/>
            <a:ext cx="189222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C90BB32D-B044-3649-5869-588F7CDEE3E5}"/>
              </a:ext>
            </a:extLst>
          </xdr:cNvPr>
          <xdr:cNvCxnSpPr>
            <a:stCxn id="28" idx="4"/>
          </xdr:cNvCxnSpPr>
        </xdr:nvCxnSpPr>
        <xdr:spPr>
          <a:xfrm flipH="1">
            <a:off x="6169037" y="4714875"/>
            <a:ext cx="37844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992C67FA-7CFA-C844-F05E-CE9FC79E46B9}"/>
              </a:ext>
            </a:extLst>
          </xdr:cNvPr>
          <xdr:cNvCxnSpPr>
            <a:stCxn id="28" idx="3"/>
          </xdr:cNvCxnSpPr>
        </xdr:nvCxnSpPr>
        <xdr:spPr>
          <a:xfrm flipH="1">
            <a:off x="5733825" y="4661869"/>
            <a:ext cx="33925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2F40C208-A532-E31D-B986-EC4B5D7B6626}"/>
              </a:ext>
            </a:extLst>
          </xdr:cNvPr>
          <xdr:cNvSpPr txBox="1"/>
        </xdr:nvSpPr>
        <xdr:spPr>
          <a:xfrm>
            <a:off x="6712081" y="4425203"/>
            <a:ext cx="189403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Account(initAmount)</a:t>
            </a:r>
            <a:endParaRPr lang="en-US" sz="1600"/>
          </a:p>
        </xdr:txBody>
      </xdr: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3B3F664E-EA19-5682-3EE7-4141F06E1F68}"/>
              </a:ext>
            </a:extLst>
          </xdr:cNvPr>
          <xdr:cNvCxnSpPr>
            <a:endCxn id="39" idx="1"/>
          </xdr:cNvCxnSpPr>
        </xdr:nvCxnSpPr>
        <xdr:spPr>
          <a:xfrm>
            <a:off x="6369066" y="4491656"/>
            <a:ext cx="343015" cy="1049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256442</xdr:colOff>
      <xdr:row>2</xdr:row>
      <xdr:rowOff>49822</xdr:rowOff>
    </xdr:from>
    <xdr:to>
      <xdr:col>9</xdr:col>
      <xdr:colOff>139211</xdr:colOff>
      <xdr:row>16</xdr:row>
      <xdr:rowOff>126022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1C08C9-1353-4974-BE48-6DC32512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102577</xdr:colOff>
      <xdr:row>6</xdr:row>
      <xdr:rowOff>175847</xdr:rowOff>
    </xdr:from>
    <xdr:ext cx="1655884" cy="2504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A35309D-8CAE-4AF2-9ECA-19DB404F54DF}"/>
                </a:ext>
              </a:extLst>
            </xdr:cNvPr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𝑝𝑣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(1+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600">
                <a:solidFill>
                  <a:srgbClr val="FFFF00"/>
                </a:solidFill>
              </a:endParaRP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A35309D-8CAE-4AF2-9ECA-19DB404F54DF}"/>
                </a:ext>
              </a:extLst>
            </xdr:cNvPr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𝐹𝑉=𝑝𝑣 〖(1+𝑟)〗^𝑛</a:t>
              </a:r>
              <a:endParaRPr lang="en-US" sz="16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583222</xdr:colOff>
      <xdr:row>10</xdr:row>
      <xdr:rowOff>55685</xdr:rowOff>
    </xdr:from>
    <xdr:ext cx="2087495" cy="5824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0077FD-A830-4E93-A923-DA36E244F32C}"/>
                </a:ext>
              </a:extLst>
            </xdr:cNvPr>
            <xdr:cNvSpPr txBox="1"/>
          </xdr:nvSpPr>
          <xdr:spPr>
            <a:xfrm>
              <a:off x="18024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0077FD-A830-4E93-A923-DA36E244F32C}"/>
                </a:ext>
              </a:extLst>
            </xdr:cNvPr>
            <xdr:cNvSpPr txBox="1"/>
          </xdr:nvSpPr>
          <xdr:spPr>
            <a:xfrm>
              <a:off x="18024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0</xdr:row>
      <xdr:rowOff>57149</xdr:rowOff>
    </xdr:from>
    <xdr:ext cx="2657475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5E68E8-4D36-4E15-BB29-CAF6B921D70C}"/>
            </a:ext>
          </a:extLst>
        </xdr:cNvPr>
        <xdr:cNvSpPr txBox="1"/>
      </xdr:nvSpPr>
      <xdr:spPr>
        <a:xfrm>
          <a:off x="76199" y="57149"/>
          <a:ext cx="2657475" cy="78124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Challenge:</a:t>
          </a:r>
        </a:p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can assemble the numbers 1 to 9 in a 3 x 3 square, so that the sum of the rows, the columns, and the diagonals are the same</a:t>
          </a:r>
          <a:endParaRPr lang="en-US" sz="1100"/>
        </a:p>
      </xdr:txBody>
    </xdr:sp>
    <xdr:clientData/>
  </xdr:oneCellAnchor>
  <xdr:twoCellAnchor>
    <xdr:from>
      <xdr:col>1</xdr:col>
      <xdr:colOff>339328</xdr:colOff>
      <xdr:row>8</xdr:row>
      <xdr:rowOff>101204</xdr:rowOff>
    </xdr:from>
    <xdr:to>
      <xdr:col>2</xdr:col>
      <xdr:colOff>11906</xdr:colOff>
      <xdr:row>8</xdr:row>
      <xdr:rowOff>107156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D084720E-BD37-414B-83B7-DB2AF3A3E4E5}"/>
            </a:ext>
          </a:extLst>
        </xdr:cNvPr>
        <xdr:cNvCxnSpPr>
          <a:cxnSpLocks/>
        </xdr:cNvCxnSpPr>
      </xdr:nvCxnSpPr>
      <xdr:spPr>
        <a:xfrm>
          <a:off x="948928" y="2320529"/>
          <a:ext cx="282178" cy="595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327422</xdr:colOff>
      <xdr:row>9</xdr:row>
      <xdr:rowOff>77011</xdr:rowOff>
    </xdr:from>
    <xdr:to>
      <xdr:col>11</xdr:col>
      <xdr:colOff>93223</xdr:colOff>
      <xdr:row>10</xdr:row>
      <xdr:rowOff>101203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04D027EF-12CF-4C5B-8502-1316E6E66D83}"/>
            </a:ext>
          </a:extLst>
        </xdr:cNvPr>
        <xdr:cNvCxnSpPr>
          <a:cxnSpLocks/>
        </xdr:cNvCxnSpPr>
      </xdr:nvCxnSpPr>
      <xdr:spPr>
        <a:xfrm flipV="1">
          <a:off x="937022" y="2486836"/>
          <a:ext cx="2604251" cy="21469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</xdr:colOff>
      <xdr:row>0</xdr:row>
      <xdr:rowOff>0</xdr:rowOff>
    </xdr:from>
    <xdr:to>
      <xdr:col>4</xdr:col>
      <xdr:colOff>155305</xdr:colOff>
      <xdr:row>1</xdr:row>
      <xdr:rowOff>8106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2903A-ED11-4A01-993A-F4F584819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53"/>
        <a:stretch/>
      </xdr:blipFill>
      <xdr:spPr>
        <a:xfrm>
          <a:off x="3829" y="0"/>
          <a:ext cx="1418301" cy="1398756"/>
        </a:xfrm>
        <a:prstGeom prst="rect">
          <a:avLst/>
        </a:prstGeom>
      </xdr:spPr>
    </xdr:pic>
    <xdr:clientData/>
  </xdr:twoCellAnchor>
  <xdr:oneCellAnchor>
    <xdr:from>
      <xdr:col>4</xdr:col>
      <xdr:colOff>144937</xdr:colOff>
      <xdr:row>0</xdr:row>
      <xdr:rowOff>142281</xdr:rowOff>
    </xdr:from>
    <xdr:ext cx="2962185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F69B39C-ACFA-4B16-803C-D77B78333121}"/>
            </a:ext>
          </a:extLst>
        </xdr:cNvPr>
        <xdr:cNvSpPr txBox="1"/>
      </xdr:nvSpPr>
      <xdr:spPr>
        <a:xfrm>
          <a:off x="1411762" y="142281"/>
          <a:ext cx="2962185" cy="95346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The Challenge:</a:t>
          </a:r>
        </a:p>
        <a:p>
          <a:r>
            <a:rPr lang="en-US" sz="1100"/>
            <a:t>The 8 Queens problem is the problem of placing eight queens on an 8×8 chessboard such that none of them attack one another (no two are in the same row, column, or diagonal)</a:t>
          </a:r>
        </a:p>
      </xdr:txBody>
    </xdr:sp>
    <xdr:clientData/>
  </xdr:oneCellAnchor>
  <xdr:oneCellAnchor>
    <xdr:from>
      <xdr:col>14</xdr:col>
      <xdr:colOff>65486</xdr:colOff>
      <xdr:row>1</xdr:row>
      <xdr:rowOff>29765</xdr:rowOff>
    </xdr:from>
    <xdr:ext cx="435119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440B74-8B55-41C6-B709-0447DCEA9929}"/>
            </a:ext>
          </a:extLst>
        </xdr:cNvPr>
        <xdr:cNvSpPr txBox="1"/>
      </xdr:nvSpPr>
      <xdr:spPr>
        <a:xfrm>
          <a:off x="4513661" y="1420415"/>
          <a:ext cx="43511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Qs</a:t>
          </a:r>
          <a:endParaRPr lang="en-US" sz="1800"/>
        </a:p>
      </xdr:txBody>
    </xdr:sp>
    <xdr:clientData/>
  </xdr:oneCellAnchor>
  <xdr:twoCellAnchor>
    <xdr:from>
      <xdr:col>13</xdr:col>
      <xdr:colOff>226219</xdr:colOff>
      <xdr:row>1</xdr:row>
      <xdr:rowOff>216836</xdr:rowOff>
    </xdr:from>
    <xdr:to>
      <xdr:col>14</xdr:col>
      <xdr:colOff>65487</xdr:colOff>
      <xdr:row>4</xdr:row>
      <xdr:rowOff>5952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5D659F45-35C8-4F7E-9195-F1FE83BDAD93}"/>
            </a:ext>
          </a:extLst>
        </xdr:cNvPr>
        <xdr:cNvCxnSpPr>
          <a:cxnSpLocks/>
          <a:stCxn id="4" idx="1"/>
        </xdr:cNvCxnSpPr>
      </xdr:nvCxnSpPr>
      <xdr:spPr>
        <a:xfrm rot="10800000" flipV="1">
          <a:off x="3912394" y="1607486"/>
          <a:ext cx="601268" cy="446341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</xdr:row>
      <xdr:rowOff>176560</xdr:rowOff>
    </xdr:from>
    <xdr:to>
      <xdr:col>1</xdr:col>
      <xdr:colOff>120808</xdr:colOff>
      <xdr:row>4</xdr:row>
      <xdr:rowOff>167272</xdr:rowOff>
    </xdr:to>
    <xdr:cxnSp macro="">
      <xdr:nvCxnSpPr>
        <xdr:cNvPr id="6" name="Connector: Curved 5">
          <a:extLst>
            <a:ext uri="{FF2B5EF4-FFF2-40B4-BE49-F238E27FC236}">
              <a16:creationId xmlns:a16="http://schemas.microsoft.com/office/drawing/2014/main" id="{25C9849B-79F7-476A-9598-81823C6E7F28}"/>
            </a:ext>
          </a:extLst>
        </xdr:cNvPr>
        <xdr:cNvCxnSpPr>
          <a:cxnSpLocks/>
        </xdr:cNvCxnSpPr>
      </xdr:nvCxnSpPr>
      <xdr:spPr>
        <a:xfrm>
          <a:off x="381000" y="2024410"/>
          <a:ext cx="349408" cy="19073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30431</xdr:colOff>
      <xdr:row>2</xdr:row>
      <xdr:rowOff>153356</xdr:rowOff>
    </xdr:from>
    <xdr:ext cx="610680" cy="37414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CA61A23-632B-4A49-908C-D48A112CEAD0}"/>
            </a:ext>
          </a:extLst>
        </xdr:cNvPr>
        <xdr:cNvSpPr txBox="1"/>
      </xdr:nvSpPr>
      <xdr:spPr>
        <a:xfrm>
          <a:off x="30431" y="1772606"/>
          <a:ext cx="61068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Row</a:t>
          </a:r>
          <a:endParaRPr lang="en-US" sz="18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363679</xdr:colOff>
      <xdr:row>3</xdr:row>
      <xdr:rowOff>188301</xdr:rowOff>
    </xdr:from>
    <xdr:ext cx="404085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638858-A84F-2710-147E-96D1888447FC}"/>
            </a:ext>
          </a:extLst>
        </xdr:cNvPr>
        <xdr:cNvSpPr txBox="1"/>
      </xdr:nvSpPr>
      <xdr:spPr>
        <a:xfrm>
          <a:off x="2202418" y="759801"/>
          <a:ext cx="40408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r1</a:t>
          </a:r>
        </a:p>
      </xdr:txBody>
    </xdr:sp>
    <xdr:clientData/>
  </xdr:oneCellAnchor>
  <xdr:twoCellAnchor>
    <xdr:from>
      <xdr:col>1</xdr:col>
      <xdr:colOff>575228</xdr:colOff>
      <xdr:row>3</xdr:row>
      <xdr:rowOff>87801</xdr:rowOff>
    </xdr:from>
    <xdr:to>
      <xdr:col>3</xdr:col>
      <xdr:colOff>363679</xdr:colOff>
      <xdr:row>5</xdr:row>
      <xdr:rowOff>10018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D6FC1E5F-627B-D8E7-9BA4-C5616EDBC84B}"/>
            </a:ext>
          </a:extLst>
        </xdr:cNvPr>
        <xdr:cNvCxnSpPr>
          <a:stCxn id="2" idx="1"/>
        </xdr:cNvCxnSpPr>
      </xdr:nvCxnSpPr>
      <xdr:spPr>
        <a:xfrm rot="10800000">
          <a:off x="1188141" y="659301"/>
          <a:ext cx="1014277" cy="303217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595592</xdr:colOff>
      <xdr:row>10</xdr:row>
      <xdr:rowOff>47496</xdr:rowOff>
    </xdr:from>
    <xdr:ext cx="404085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5CBE9EC-D51D-246B-F0B7-92F5507BD219}"/>
            </a:ext>
          </a:extLst>
        </xdr:cNvPr>
        <xdr:cNvSpPr txBox="1"/>
      </xdr:nvSpPr>
      <xdr:spPr>
        <a:xfrm>
          <a:off x="2434331" y="1952496"/>
          <a:ext cx="40408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r2</a:t>
          </a:r>
        </a:p>
      </xdr:txBody>
    </xdr:sp>
    <xdr:clientData/>
  </xdr:oneCellAnchor>
  <xdr:twoCellAnchor>
    <xdr:from>
      <xdr:col>2</xdr:col>
      <xdr:colOff>33131</xdr:colOff>
      <xdr:row>8</xdr:row>
      <xdr:rowOff>57978</xdr:rowOff>
    </xdr:from>
    <xdr:to>
      <xdr:col>3</xdr:col>
      <xdr:colOff>595592</xdr:colOff>
      <xdr:row>11</xdr:row>
      <xdr:rowOff>59712</xdr:rowOff>
    </xdr:to>
    <xdr:cxnSp macro="">
      <xdr:nvCxnSpPr>
        <xdr:cNvPr id="9" name="Connector: Curved 8">
          <a:extLst>
            <a:ext uri="{FF2B5EF4-FFF2-40B4-BE49-F238E27FC236}">
              <a16:creationId xmlns:a16="http://schemas.microsoft.com/office/drawing/2014/main" id="{CFBEB313-93B2-06F6-A6A3-75E4A37EC9D0}"/>
            </a:ext>
          </a:extLst>
        </xdr:cNvPr>
        <xdr:cNvCxnSpPr>
          <a:stCxn id="8" idx="1"/>
        </xdr:cNvCxnSpPr>
      </xdr:nvCxnSpPr>
      <xdr:spPr>
        <a:xfrm rot="10800000">
          <a:off x="1258957" y="1581978"/>
          <a:ext cx="1175374" cy="573234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26090</xdr:colOff>
      <xdr:row>2</xdr:row>
      <xdr:rowOff>176491</xdr:rowOff>
    </xdr:from>
    <xdr:to>
      <xdr:col>2</xdr:col>
      <xdr:colOff>3726</xdr:colOff>
      <xdr:row>10</xdr:row>
      <xdr:rowOff>149087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4BE7383-A51E-63E6-23CB-E1F065806390}"/>
            </a:ext>
          </a:extLst>
        </xdr:cNvPr>
        <xdr:cNvSpPr/>
      </xdr:nvSpPr>
      <xdr:spPr>
        <a:xfrm>
          <a:off x="639003" y="557491"/>
          <a:ext cx="590549" cy="1496596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30K</a:t>
          </a:r>
        </a:p>
      </xdr:txBody>
    </xdr:sp>
    <xdr:clientData/>
  </xdr:twoCellAnchor>
  <xdr:twoCellAnchor>
    <xdr:from>
      <xdr:col>1</xdr:col>
      <xdr:colOff>547895</xdr:colOff>
      <xdr:row>12</xdr:row>
      <xdr:rowOff>176492</xdr:rowOff>
    </xdr:from>
    <xdr:to>
      <xdr:col>2</xdr:col>
      <xdr:colOff>525531</xdr:colOff>
      <xdr:row>17</xdr:row>
      <xdr:rowOff>165653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42176F2-4947-C81F-C45A-5FEBB084B578}"/>
            </a:ext>
          </a:extLst>
        </xdr:cNvPr>
        <xdr:cNvSpPr/>
      </xdr:nvSpPr>
      <xdr:spPr>
        <a:xfrm>
          <a:off x="1160808" y="2462492"/>
          <a:ext cx="590549" cy="94166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20K</a:t>
          </a:r>
        </a:p>
      </xdr:txBody>
    </xdr:sp>
    <xdr:clientData/>
  </xdr:twoCellAnchor>
  <xdr:twoCellAnchor>
    <xdr:from>
      <xdr:col>9</xdr:col>
      <xdr:colOff>423658</xdr:colOff>
      <xdr:row>9</xdr:row>
      <xdr:rowOff>2557</xdr:rowOff>
    </xdr:from>
    <xdr:to>
      <xdr:col>11</xdr:col>
      <xdr:colOff>91110</xdr:colOff>
      <xdr:row>13</xdr:row>
      <xdr:rowOff>182218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C833CAD-6A31-9F78-0551-56AF55F15839}"/>
            </a:ext>
          </a:extLst>
        </xdr:cNvPr>
        <xdr:cNvSpPr/>
      </xdr:nvSpPr>
      <xdr:spPr>
        <a:xfrm>
          <a:off x="5939875" y="1717057"/>
          <a:ext cx="893278" cy="94166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GC</a:t>
          </a:r>
        </a:p>
        <a:p>
          <a:pPr algn="ctr"/>
          <a:r>
            <a:rPr lang="en-US" sz="1800"/>
            <a:t>(MM)</a:t>
          </a:r>
        </a:p>
      </xdr:txBody>
    </xdr:sp>
    <xdr:clientData/>
  </xdr:twoCellAnchor>
  <xdr:twoCellAnchor>
    <xdr:from>
      <xdr:col>13</xdr:col>
      <xdr:colOff>563216</xdr:colOff>
      <xdr:row>4</xdr:row>
      <xdr:rowOff>74544</xdr:rowOff>
    </xdr:from>
    <xdr:to>
      <xdr:col>14</xdr:col>
      <xdr:colOff>323020</xdr:colOff>
      <xdr:row>6</xdr:row>
      <xdr:rowOff>66262</xdr:rowOff>
    </xdr:to>
    <xdr:cxnSp macro="">
      <xdr:nvCxnSpPr>
        <xdr:cNvPr id="16" name="Connector: Curved 15">
          <a:extLst>
            <a:ext uri="{FF2B5EF4-FFF2-40B4-BE49-F238E27FC236}">
              <a16:creationId xmlns:a16="http://schemas.microsoft.com/office/drawing/2014/main" id="{0D9E3274-969A-7138-3A53-50A33DCE04E6}"/>
            </a:ext>
          </a:extLst>
        </xdr:cNvPr>
        <xdr:cNvCxnSpPr/>
      </xdr:nvCxnSpPr>
      <xdr:spPr>
        <a:xfrm rot="5400000" flipH="1" flipV="1">
          <a:off x="8531086" y="836544"/>
          <a:ext cx="372718" cy="372717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158614</xdr:colOff>
      <xdr:row>12</xdr:row>
      <xdr:rowOff>173936</xdr:rowOff>
    </xdr:from>
    <xdr:to>
      <xdr:col>7</xdr:col>
      <xdr:colOff>438979</xdr:colOff>
      <xdr:row>15</xdr:row>
      <xdr:rowOff>107676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91031C3-B58C-160D-186B-77206AC96337}"/>
            </a:ext>
          </a:extLst>
        </xdr:cNvPr>
        <xdr:cNvSpPr/>
      </xdr:nvSpPr>
      <xdr:spPr>
        <a:xfrm>
          <a:off x="3836092" y="2459936"/>
          <a:ext cx="893278" cy="50524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X</a:t>
          </a:r>
        </a:p>
      </xdr:txBody>
    </xdr:sp>
    <xdr:clientData/>
  </xdr:twoCellAnchor>
  <xdr:twoCellAnchor>
    <xdr:from>
      <xdr:col>5</xdr:col>
      <xdr:colOff>513523</xdr:colOff>
      <xdr:row>17</xdr:row>
      <xdr:rowOff>173936</xdr:rowOff>
    </xdr:from>
    <xdr:to>
      <xdr:col>6</xdr:col>
      <xdr:colOff>132522</xdr:colOff>
      <xdr:row>19</xdr:row>
      <xdr:rowOff>74544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1B8523FD-8281-D289-6167-1DEC3A58B654}"/>
            </a:ext>
          </a:extLst>
        </xdr:cNvPr>
        <xdr:cNvSpPr/>
      </xdr:nvSpPr>
      <xdr:spPr>
        <a:xfrm>
          <a:off x="3578088" y="3412436"/>
          <a:ext cx="231912" cy="28160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612157</xdr:colOff>
      <xdr:row>14</xdr:row>
      <xdr:rowOff>188300</xdr:rowOff>
    </xdr:from>
    <xdr:ext cx="307520" cy="40543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31FB479-690D-0E34-CC92-CC4796D37F4D}"/>
            </a:ext>
          </a:extLst>
        </xdr:cNvPr>
        <xdr:cNvSpPr txBox="1"/>
      </xdr:nvSpPr>
      <xdr:spPr>
        <a:xfrm>
          <a:off x="3063809" y="2855300"/>
          <a:ext cx="30752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a</a:t>
          </a:r>
        </a:p>
      </xdr:txBody>
    </xdr:sp>
    <xdr:clientData/>
  </xdr:oneCellAnchor>
  <xdr:twoCellAnchor>
    <xdr:from>
      <xdr:col>5</xdr:col>
      <xdr:colOff>153003</xdr:colOff>
      <xdr:row>17</xdr:row>
      <xdr:rowOff>22232</xdr:rowOff>
    </xdr:from>
    <xdr:to>
      <xdr:col>7</xdr:col>
      <xdr:colOff>82828</xdr:colOff>
      <xdr:row>18</xdr:row>
      <xdr:rowOff>124242</xdr:rowOff>
    </xdr:to>
    <xdr:cxnSp macro="">
      <xdr:nvCxnSpPr>
        <xdr:cNvPr id="27" name="Connector: Curved 26">
          <a:extLst>
            <a:ext uri="{FF2B5EF4-FFF2-40B4-BE49-F238E27FC236}">
              <a16:creationId xmlns:a16="http://schemas.microsoft.com/office/drawing/2014/main" id="{CB0BA2C6-EE63-AE6D-598C-21D7CC9A6029}"/>
            </a:ext>
          </a:extLst>
        </xdr:cNvPr>
        <xdr:cNvCxnSpPr>
          <a:stCxn id="26" idx="2"/>
        </xdr:cNvCxnSpPr>
      </xdr:nvCxnSpPr>
      <xdr:spPr>
        <a:xfrm rot="16200000" flipH="1">
          <a:off x="3649139" y="2829161"/>
          <a:ext cx="292510" cy="1155651"/>
        </a:xfrm>
        <a:prstGeom prst="curved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479636</xdr:colOff>
      <xdr:row>18</xdr:row>
      <xdr:rowOff>138604</xdr:rowOff>
    </xdr:from>
    <xdr:ext cx="319446" cy="40543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358BD91-3691-D38C-CDC8-8C2620F9CE66}"/>
            </a:ext>
          </a:extLst>
        </xdr:cNvPr>
        <xdr:cNvSpPr txBox="1"/>
      </xdr:nvSpPr>
      <xdr:spPr>
        <a:xfrm>
          <a:off x="2931288" y="3567604"/>
          <a:ext cx="31944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b</a:t>
          </a:r>
        </a:p>
      </xdr:txBody>
    </xdr:sp>
    <xdr:clientData/>
  </xdr:oneCellAnchor>
  <xdr:twoCellAnchor>
    <xdr:from>
      <xdr:col>5</xdr:col>
      <xdr:colOff>186169</xdr:colOff>
      <xdr:row>19</xdr:row>
      <xdr:rowOff>8283</xdr:rowOff>
    </xdr:from>
    <xdr:to>
      <xdr:col>7</xdr:col>
      <xdr:colOff>91109</xdr:colOff>
      <xdr:row>19</xdr:row>
      <xdr:rowOff>150820</xdr:rowOff>
    </xdr:to>
    <xdr:cxnSp macro="">
      <xdr:nvCxnSpPr>
        <xdr:cNvPr id="31" name="Connector: Curved 30">
          <a:extLst>
            <a:ext uri="{FF2B5EF4-FFF2-40B4-BE49-F238E27FC236}">
              <a16:creationId xmlns:a16="http://schemas.microsoft.com/office/drawing/2014/main" id="{3C8322AA-2FBF-100C-CD07-4FC21D6295DB}"/>
            </a:ext>
          </a:extLst>
        </xdr:cNvPr>
        <xdr:cNvCxnSpPr>
          <a:stCxn id="30" idx="3"/>
        </xdr:cNvCxnSpPr>
      </xdr:nvCxnSpPr>
      <xdr:spPr>
        <a:xfrm flipV="1">
          <a:off x="3250734" y="3627783"/>
          <a:ext cx="1130766" cy="142537"/>
        </a:xfrm>
        <a:prstGeom prst="curved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73270</xdr:colOff>
      <xdr:row>15</xdr:row>
      <xdr:rowOff>150513</xdr:rowOff>
    </xdr:from>
    <xdr:to>
      <xdr:col>6</xdr:col>
      <xdr:colOff>305183</xdr:colOff>
      <xdr:row>17</xdr:row>
      <xdr:rowOff>170651</xdr:rowOff>
    </xdr:to>
    <xdr:sp macro="" textlink="">
      <xdr:nvSpPr>
        <xdr:cNvPr id="34" name="Arrow: Notched Right 33">
          <a:extLst>
            <a:ext uri="{FF2B5EF4-FFF2-40B4-BE49-F238E27FC236}">
              <a16:creationId xmlns:a16="http://schemas.microsoft.com/office/drawing/2014/main" id="{1CE8220A-9B96-6187-E7EA-7A721688ED7B}"/>
            </a:ext>
          </a:extLst>
        </xdr:cNvPr>
        <xdr:cNvSpPr/>
      </xdr:nvSpPr>
      <xdr:spPr>
        <a:xfrm rot="7923019">
          <a:off x="3666136" y="3092625"/>
          <a:ext cx="401138" cy="231913"/>
        </a:xfrm>
        <a:prstGeom prst="notched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56704</xdr:colOff>
      <xdr:row>15</xdr:row>
      <xdr:rowOff>167079</xdr:rowOff>
    </xdr:from>
    <xdr:to>
      <xdr:col>7</xdr:col>
      <xdr:colOff>288617</xdr:colOff>
      <xdr:row>17</xdr:row>
      <xdr:rowOff>187217</xdr:rowOff>
    </xdr:to>
    <xdr:sp macro="" textlink="">
      <xdr:nvSpPr>
        <xdr:cNvPr id="35" name="Arrow: Notched Right 34">
          <a:extLst>
            <a:ext uri="{FF2B5EF4-FFF2-40B4-BE49-F238E27FC236}">
              <a16:creationId xmlns:a16="http://schemas.microsoft.com/office/drawing/2014/main" id="{24EDAA16-47E4-38AD-486F-C7377D7A6FB4}"/>
            </a:ext>
          </a:extLst>
        </xdr:cNvPr>
        <xdr:cNvSpPr/>
      </xdr:nvSpPr>
      <xdr:spPr>
        <a:xfrm rot="3802153">
          <a:off x="4262483" y="3109191"/>
          <a:ext cx="401138" cy="231913"/>
        </a:xfrm>
        <a:prstGeom prst="notchedRightArrow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173936</xdr:colOff>
      <xdr:row>17</xdr:row>
      <xdr:rowOff>165654</xdr:rowOff>
    </xdr:from>
    <xdr:to>
      <xdr:col>7</xdr:col>
      <xdr:colOff>405848</xdr:colOff>
      <xdr:row>19</xdr:row>
      <xdr:rowOff>66262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4D4C2020-F642-56C5-9325-0AB0DE8F555E}"/>
            </a:ext>
          </a:extLst>
        </xdr:cNvPr>
        <xdr:cNvSpPr/>
      </xdr:nvSpPr>
      <xdr:spPr>
        <a:xfrm>
          <a:off x="4464327" y="3404154"/>
          <a:ext cx="231912" cy="28160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596350</xdr:colOff>
      <xdr:row>6</xdr:row>
      <xdr:rowOff>82826</xdr:rowOff>
    </xdr:from>
    <xdr:to>
      <xdr:col>14</xdr:col>
      <xdr:colOff>380999</xdr:colOff>
      <xdr:row>7</xdr:row>
      <xdr:rowOff>91109</xdr:rowOff>
    </xdr:to>
    <xdr:cxnSp macro="">
      <xdr:nvCxnSpPr>
        <xdr:cNvPr id="38" name="Connector: Curved 37">
          <a:extLst>
            <a:ext uri="{FF2B5EF4-FFF2-40B4-BE49-F238E27FC236}">
              <a16:creationId xmlns:a16="http://schemas.microsoft.com/office/drawing/2014/main" id="{B8D19D74-AB34-1ECD-AE83-1705AF7F4CD6}"/>
            </a:ext>
          </a:extLst>
        </xdr:cNvPr>
        <xdr:cNvCxnSpPr/>
      </xdr:nvCxnSpPr>
      <xdr:spPr>
        <a:xfrm flipV="1">
          <a:off x="8564220" y="1225826"/>
          <a:ext cx="397562" cy="198783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source\repos\CPP\CPP\DOC\SE001CPP\Day4.xlsx" TargetMode="External"/><Relationship Id="rId1" Type="http://schemas.openxmlformats.org/officeDocument/2006/relationships/externalLinkPath" Target="Day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12-01"/>
      <sheetName val="Ex12-02"/>
      <sheetName val="Ch12-01"/>
      <sheetName val="Bank"/>
      <sheetName val="FV"/>
      <sheetName val="Loan"/>
      <sheetName val="Magic 3x3"/>
      <sheetName val="8 Queens"/>
      <sheetName val="Sheet4"/>
    </sheetNames>
    <sheetDataSet>
      <sheetData sheetId="0"/>
      <sheetData sheetId="1"/>
      <sheetData sheetId="2"/>
      <sheetData sheetId="3"/>
      <sheetData sheetId="4">
        <row r="5">
          <cell r="D5" t="str">
            <v>FV</v>
          </cell>
        </row>
        <row r="6">
          <cell r="C6">
            <v>0</v>
          </cell>
          <cell r="D6">
            <v>100</v>
          </cell>
        </row>
        <row r="7">
          <cell r="C7">
            <v>1</v>
          </cell>
          <cell r="D7">
            <v>105</v>
          </cell>
        </row>
        <row r="8">
          <cell r="C8">
            <v>2</v>
          </cell>
          <cell r="D8">
            <v>110.25</v>
          </cell>
        </row>
        <row r="9">
          <cell r="C9">
            <v>3</v>
          </cell>
          <cell r="D9">
            <v>115.76250000000002</v>
          </cell>
        </row>
        <row r="10">
          <cell r="C10">
            <v>4</v>
          </cell>
          <cell r="D10">
            <v>121.550625</v>
          </cell>
        </row>
        <row r="11">
          <cell r="C11">
            <v>5</v>
          </cell>
          <cell r="D11">
            <v>127.62815625000002</v>
          </cell>
        </row>
        <row r="12">
          <cell r="C12">
            <v>6</v>
          </cell>
          <cell r="D12">
            <v>134.0095640625</v>
          </cell>
        </row>
        <row r="13">
          <cell r="C13">
            <v>7</v>
          </cell>
          <cell r="D13">
            <v>140.71004226562502</v>
          </cell>
        </row>
        <row r="14">
          <cell r="C14">
            <v>8</v>
          </cell>
          <cell r="D14">
            <v>147.74554437890626</v>
          </cell>
        </row>
        <row r="15">
          <cell r="C15">
            <v>9</v>
          </cell>
          <cell r="D15">
            <v>155.13282159785157</v>
          </cell>
        </row>
        <row r="16">
          <cell r="C16">
            <v>10</v>
          </cell>
          <cell r="D16">
            <v>162.88946267774415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9B3D-2043-4F57-A4E1-81DD79EAC03E}">
  <dimension ref="A1:L17"/>
  <sheetViews>
    <sheetView zoomScale="160" zoomScaleNormal="160" workbookViewId="0">
      <selection activeCell="F7" sqref="F7"/>
    </sheetView>
  </sheetViews>
  <sheetFormatPr defaultRowHeight="15" x14ac:dyDescent="0.25"/>
  <sheetData>
    <row r="1" spans="1:12" ht="63.75" customHeight="1" x14ac:dyDescent="0.25"/>
    <row r="2" spans="1:12" x14ac:dyDescent="0.25">
      <c r="D2" s="2" t="s">
        <v>0</v>
      </c>
      <c r="L2" s="2" t="s">
        <v>0</v>
      </c>
    </row>
    <row r="3" spans="1:12" x14ac:dyDescent="0.25">
      <c r="D3" s="1"/>
      <c r="L3" s="1"/>
    </row>
    <row r="4" spans="1:12" x14ac:dyDescent="0.25">
      <c r="A4" s="6" t="s">
        <v>7</v>
      </c>
      <c r="B4" s="1">
        <v>1000</v>
      </c>
      <c r="D4" s="1"/>
      <c r="I4" s="6" t="s">
        <v>7</v>
      </c>
      <c r="J4" s="1">
        <v>1000</v>
      </c>
      <c r="L4" s="1"/>
    </row>
    <row r="5" spans="1:12" ht="30" customHeight="1" x14ac:dyDescent="0.25">
      <c r="C5" s="14">
        <v>1000</v>
      </c>
      <c r="D5" s="15"/>
      <c r="K5" s="14">
        <v>1000</v>
      </c>
      <c r="L5" s="15"/>
    </row>
    <row r="6" spans="1:12" ht="30" customHeight="1" x14ac:dyDescent="0.25">
      <c r="D6" s="1"/>
      <c r="L6" s="15"/>
    </row>
    <row r="7" spans="1:12" ht="30" customHeight="1" x14ac:dyDescent="0.25">
      <c r="D7" s="1"/>
      <c r="L7" s="15"/>
    </row>
    <row r="8" spans="1:12" ht="30" customHeight="1" x14ac:dyDescent="0.25">
      <c r="D8" s="1"/>
      <c r="L8" s="15"/>
    </row>
    <row r="9" spans="1:12" ht="30" customHeight="1" x14ac:dyDescent="0.25">
      <c r="D9" s="1"/>
      <c r="L9" s="15"/>
    </row>
    <row r="10" spans="1:12" x14ac:dyDescent="0.25">
      <c r="D10" s="1"/>
      <c r="L10" s="1"/>
    </row>
    <row r="11" spans="1:12" x14ac:dyDescent="0.25">
      <c r="D11" s="1"/>
      <c r="L11" s="1"/>
    </row>
    <row r="12" spans="1:12" x14ac:dyDescent="0.25">
      <c r="D12" s="1"/>
      <c r="L12" s="1"/>
    </row>
    <row r="13" spans="1:12" x14ac:dyDescent="0.25">
      <c r="D13" s="1"/>
      <c r="L13" s="1"/>
    </row>
    <row r="14" spans="1:12" x14ac:dyDescent="0.25">
      <c r="D14" s="1"/>
      <c r="L14" s="1"/>
    </row>
    <row r="15" spans="1:12" x14ac:dyDescent="0.25">
      <c r="D15" s="1"/>
      <c r="L15" s="1"/>
    </row>
    <row r="16" spans="1:12" x14ac:dyDescent="0.25">
      <c r="D16" s="1"/>
      <c r="L16" s="1"/>
    </row>
    <row r="17" spans="4:12" x14ac:dyDescent="0.25">
      <c r="D17" s="1"/>
      <c r="L17" s="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B8A8-C70B-4B7B-80F4-A79488B5C53B}">
  <dimension ref="A3:P20"/>
  <sheetViews>
    <sheetView showGridLines="0" zoomScale="115" zoomScaleNormal="115" workbookViewId="0">
      <selection activeCell="P11" sqref="P11"/>
    </sheetView>
  </sheetViews>
  <sheetFormatPr defaultRowHeight="15" x14ac:dyDescent="0.25"/>
  <sheetData>
    <row r="3" spans="1:16" x14ac:dyDescent="0.25">
      <c r="B3" s="2" t="s">
        <v>0</v>
      </c>
      <c r="P3" s="2" t="s">
        <v>0</v>
      </c>
    </row>
    <row r="4" spans="1:16" x14ac:dyDescent="0.25">
      <c r="A4" s="10" t="s">
        <v>1</v>
      </c>
      <c r="B4" s="11">
        <v>20</v>
      </c>
      <c r="H4" t="s">
        <v>4</v>
      </c>
      <c r="M4" s="4" t="s">
        <v>2</v>
      </c>
      <c r="N4" s="4" t="s">
        <v>3</v>
      </c>
      <c r="P4" s="5"/>
    </row>
    <row r="5" spans="1:16" x14ac:dyDescent="0.25">
      <c r="A5" s="10"/>
      <c r="B5" s="12"/>
      <c r="G5" s="6"/>
      <c r="H5" s="1"/>
      <c r="M5" s="1"/>
      <c r="N5" s="1"/>
      <c r="O5">
        <v>1000</v>
      </c>
      <c r="P5" s="7"/>
    </row>
    <row r="6" spans="1:16" x14ac:dyDescent="0.25">
      <c r="A6" s="10"/>
      <c r="B6" s="12"/>
      <c r="G6" s="6"/>
      <c r="H6" s="1"/>
      <c r="M6" s="1"/>
      <c r="N6" s="1"/>
      <c r="P6" s="7"/>
    </row>
    <row r="7" spans="1:16" x14ac:dyDescent="0.25">
      <c r="A7" s="10"/>
      <c r="B7" s="12"/>
      <c r="G7" s="6" t="s">
        <v>5</v>
      </c>
      <c r="H7" s="1">
        <v>8</v>
      </c>
      <c r="L7">
        <v>7</v>
      </c>
      <c r="M7" s="1">
        <v>0</v>
      </c>
      <c r="N7" s="1">
        <v>1000</v>
      </c>
      <c r="O7">
        <v>1100</v>
      </c>
      <c r="P7" s="1"/>
    </row>
    <row r="8" spans="1:16" x14ac:dyDescent="0.25">
      <c r="A8" s="10"/>
      <c r="B8" s="12"/>
      <c r="G8" s="6" t="s">
        <v>6</v>
      </c>
      <c r="H8" s="1">
        <v>8</v>
      </c>
      <c r="L8">
        <v>8</v>
      </c>
      <c r="M8" s="1">
        <v>2</v>
      </c>
      <c r="N8" s="1">
        <v>1000</v>
      </c>
      <c r="P8" s="1"/>
    </row>
    <row r="9" spans="1:16" x14ac:dyDescent="0.25">
      <c r="A9" s="10"/>
      <c r="B9" s="3"/>
      <c r="G9" s="6"/>
      <c r="H9" s="1"/>
      <c r="L9">
        <v>9</v>
      </c>
      <c r="M9" s="1"/>
      <c r="N9" s="1"/>
      <c r="P9" s="1"/>
    </row>
    <row r="10" spans="1:16" x14ac:dyDescent="0.25">
      <c r="A10" s="10"/>
      <c r="B10" s="3"/>
      <c r="G10" s="6"/>
      <c r="H10" s="1"/>
      <c r="M10" s="1"/>
      <c r="N10" s="1"/>
      <c r="P10" s="1"/>
    </row>
    <row r="11" spans="1:16" x14ac:dyDescent="0.25">
      <c r="A11" s="10"/>
      <c r="B11" s="3"/>
      <c r="M11" s="1"/>
      <c r="N11" s="1"/>
      <c r="P11" s="1"/>
    </row>
    <row r="12" spans="1:16" x14ac:dyDescent="0.25">
      <c r="A12" s="10"/>
      <c r="B12" s="3"/>
      <c r="M12" s="1"/>
      <c r="N12" s="1"/>
      <c r="P12" s="1"/>
    </row>
    <row r="13" spans="1:16" x14ac:dyDescent="0.25">
      <c r="A13" s="10"/>
      <c r="B13" s="3"/>
      <c r="M13" s="1"/>
      <c r="N13" s="1"/>
      <c r="P13" s="1"/>
    </row>
    <row r="14" spans="1:16" x14ac:dyDescent="0.25">
      <c r="A14" s="10"/>
      <c r="B14" s="3"/>
      <c r="M14" s="1"/>
      <c r="N14" s="1"/>
      <c r="P14" s="1"/>
    </row>
    <row r="15" spans="1:16" x14ac:dyDescent="0.25">
      <c r="A15" s="10"/>
      <c r="B15" s="3"/>
      <c r="M15" s="1"/>
      <c r="N15" s="1"/>
      <c r="P15" s="1"/>
    </row>
    <row r="16" spans="1:16" x14ac:dyDescent="0.25">
      <c r="A16" s="10"/>
      <c r="B16" s="3"/>
      <c r="M16" s="1"/>
      <c r="N16" s="1"/>
      <c r="P16" s="1"/>
    </row>
    <row r="17" spans="1:16" x14ac:dyDescent="0.25">
      <c r="A17" s="10"/>
      <c r="B17" s="12">
        <v>14</v>
      </c>
      <c r="M17" s="1"/>
      <c r="N17" s="1"/>
      <c r="P17" s="5"/>
    </row>
    <row r="18" spans="1:16" x14ac:dyDescent="0.25">
      <c r="A18" s="10"/>
      <c r="B18" s="12"/>
      <c r="M18" s="1"/>
      <c r="N18" s="1"/>
      <c r="P18" s="5"/>
    </row>
    <row r="19" spans="1:16" x14ac:dyDescent="0.25">
      <c r="A19" s="10"/>
      <c r="B19" s="12"/>
      <c r="M19" s="1"/>
      <c r="N19" s="1"/>
      <c r="P19" s="5"/>
    </row>
    <row r="20" spans="1:16" x14ac:dyDescent="0.25">
      <c r="A20" s="10"/>
      <c r="B20" s="13"/>
      <c r="M20" s="1"/>
      <c r="N20" s="1"/>
      <c r="P20" s="5"/>
    </row>
  </sheetData>
  <mergeCells count="3">
    <mergeCell ref="A4:A20"/>
    <mergeCell ref="B4:B8"/>
    <mergeCell ref="B17:B2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48E2-FF9C-4368-B949-72D7576E8130}">
  <dimension ref="A3:B20"/>
  <sheetViews>
    <sheetView showGridLines="0" zoomScale="115" zoomScaleNormal="115" workbookViewId="0">
      <selection activeCell="M15" sqref="M15"/>
    </sheetView>
  </sheetViews>
  <sheetFormatPr defaultRowHeight="15" x14ac:dyDescent="0.25"/>
  <sheetData>
    <row r="3" spans="1:2" x14ac:dyDescent="0.25">
      <c r="B3" s="2" t="s">
        <v>0</v>
      </c>
    </row>
    <row r="4" spans="1:2" x14ac:dyDescent="0.25">
      <c r="A4" s="10" t="s">
        <v>1</v>
      </c>
      <c r="B4" s="11">
        <v>20</v>
      </c>
    </row>
    <row r="5" spans="1:2" x14ac:dyDescent="0.25">
      <c r="A5" s="10"/>
      <c r="B5" s="12"/>
    </row>
    <row r="6" spans="1:2" x14ac:dyDescent="0.25">
      <c r="A6" s="10"/>
      <c r="B6" s="12"/>
    </row>
    <row r="7" spans="1:2" x14ac:dyDescent="0.25">
      <c r="A7" s="10"/>
      <c r="B7" s="12"/>
    </row>
    <row r="8" spans="1:2" x14ac:dyDescent="0.25">
      <c r="A8" s="10"/>
      <c r="B8" s="12"/>
    </row>
    <row r="9" spans="1:2" x14ac:dyDescent="0.25">
      <c r="A9" s="10"/>
      <c r="B9" s="3"/>
    </row>
    <row r="10" spans="1:2" x14ac:dyDescent="0.25">
      <c r="A10" s="10"/>
      <c r="B10" s="3"/>
    </row>
    <row r="11" spans="1:2" x14ac:dyDescent="0.25">
      <c r="A11" s="10"/>
      <c r="B11" s="3"/>
    </row>
    <row r="12" spans="1:2" x14ac:dyDescent="0.25">
      <c r="A12" s="10"/>
      <c r="B12" s="3"/>
    </row>
    <row r="13" spans="1:2" x14ac:dyDescent="0.25">
      <c r="A13" s="10"/>
      <c r="B13" s="3"/>
    </row>
    <row r="14" spans="1:2" x14ac:dyDescent="0.25">
      <c r="A14" s="10"/>
      <c r="B14" s="3"/>
    </row>
    <row r="15" spans="1:2" x14ac:dyDescent="0.25">
      <c r="A15" s="10"/>
      <c r="B15" s="3"/>
    </row>
    <row r="16" spans="1:2" x14ac:dyDescent="0.25">
      <c r="A16" s="10"/>
      <c r="B16" s="3"/>
    </row>
    <row r="17" spans="1:2" x14ac:dyDescent="0.25">
      <c r="A17" s="10"/>
      <c r="B17" s="12">
        <v>14</v>
      </c>
    </row>
    <row r="18" spans="1:2" x14ac:dyDescent="0.25">
      <c r="A18" s="10"/>
      <c r="B18" s="12"/>
    </row>
    <row r="19" spans="1:2" x14ac:dyDescent="0.25">
      <c r="A19" s="10"/>
      <c r="B19" s="12"/>
    </row>
    <row r="20" spans="1:2" x14ac:dyDescent="0.25">
      <c r="A20" s="10"/>
      <c r="B20" s="13"/>
    </row>
  </sheetData>
  <mergeCells count="3">
    <mergeCell ref="A4:A20"/>
    <mergeCell ref="B4:B8"/>
    <mergeCell ref="B17:B2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0C7B-8C0D-4276-AF51-5799B233F917}">
  <dimension ref="C5:F9"/>
  <sheetViews>
    <sheetView tabSelected="1" zoomScale="160" zoomScaleNormal="160" workbookViewId="0">
      <selection activeCell="C13" sqref="C13"/>
    </sheetView>
  </sheetViews>
  <sheetFormatPr defaultRowHeight="15" x14ac:dyDescent="0.25"/>
  <sheetData>
    <row r="5" spans="3:6" x14ac:dyDescent="0.25">
      <c r="E5" s="8">
        <v>1</v>
      </c>
      <c r="F5" s="8">
        <v>2</v>
      </c>
    </row>
    <row r="6" spans="3:6" x14ac:dyDescent="0.25">
      <c r="C6" s="9"/>
    </row>
    <row r="7" spans="3:6" x14ac:dyDescent="0.25">
      <c r="C7" s="9"/>
      <c r="E7" s="8">
        <v>3</v>
      </c>
      <c r="F7" s="8">
        <v>4</v>
      </c>
    </row>
    <row r="8" spans="3:6" x14ac:dyDescent="0.25">
      <c r="C8" s="9"/>
    </row>
    <row r="9" spans="3:6" x14ac:dyDescent="0.25">
      <c r="E9" s="8">
        <v>5</v>
      </c>
      <c r="F9" s="8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B2C-7A05-4176-AA61-DBB092C488DF}">
  <dimension ref="A1:D26"/>
  <sheetViews>
    <sheetView topLeftCell="A2" zoomScale="115" zoomScaleNormal="115" workbookViewId="0">
      <selection activeCell="F7" sqref="F7"/>
    </sheetView>
  </sheetViews>
  <sheetFormatPr defaultRowHeight="15" x14ac:dyDescent="0.25"/>
  <cols>
    <col min="3" max="3" width="16" customWidth="1"/>
  </cols>
  <sheetData>
    <row r="1" spans="1:4" ht="63.75" customHeight="1" x14ac:dyDescent="0.25"/>
    <row r="2" spans="1:4" x14ac:dyDescent="0.25">
      <c r="D2" s="2" t="s">
        <v>0</v>
      </c>
    </row>
    <row r="3" spans="1:4" x14ac:dyDescent="0.25">
      <c r="D3" s="16"/>
    </row>
    <row r="4" spans="1:4" x14ac:dyDescent="0.25">
      <c r="A4" s="6" t="s">
        <v>8</v>
      </c>
      <c r="B4" s="1">
        <v>2000</v>
      </c>
      <c r="C4">
        <v>1000</v>
      </c>
      <c r="D4" s="17">
        <v>1</v>
      </c>
    </row>
    <row r="5" spans="1:4" x14ac:dyDescent="0.25">
      <c r="D5" s="17">
        <v>2</v>
      </c>
    </row>
    <row r="6" spans="1:4" x14ac:dyDescent="0.25">
      <c r="D6" s="17">
        <v>3</v>
      </c>
    </row>
    <row r="7" spans="1:4" x14ac:dyDescent="0.25">
      <c r="D7" s="17">
        <v>4</v>
      </c>
    </row>
    <row r="8" spans="1:4" x14ac:dyDescent="0.25">
      <c r="D8" s="17">
        <v>5</v>
      </c>
    </row>
    <row r="9" spans="1:4" x14ac:dyDescent="0.25">
      <c r="D9" s="16"/>
    </row>
    <row r="10" spans="1:4" x14ac:dyDescent="0.25">
      <c r="D10" s="16"/>
    </row>
    <row r="11" spans="1:4" x14ac:dyDescent="0.25">
      <c r="D11" s="18"/>
    </row>
    <row r="12" spans="1:4" x14ac:dyDescent="0.25">
      <c r="D12" s="18"/>
    </row>
    <row r="13" spans="1:4" x14ac:dyDescent="0.25">
      <c r="D13" s="18"/>
    </row>
    <row r="14" spans="1:4" x14ac:dyDescent="0.25">
      <c r="D14" s="18"/>
    </row>
    <row r="15" spans="1:4" x14ac:dyDescent="0.25">
      <c r="D15" s="18"/>
    </row>
    <row r="16" spans="1:4" x14ac:dyDescent="0.25">
      <c r="C16">
        <v>2000</v>
      </c>
      <c r="D16" s="17">
        <v>1</v>
      </c>
    </row>
    <row r="17" spans="4:4" x14ac:dyDescent="0.25">
      <c r="D17" s="17">
        <v>2</v>
      </c>
    </row>
    <row r="18" spans="4:4" x14ac:dyDescent="0.25">
      <c r="D18" s="17">
        <v>3</v>
      </c>
    </row>
    <row r="19" spans="4:4" x14ac:dyDescent="0.25">
      <c r="D19" s="17">
        <v>4</v>
      </c>
    </row>
    <row r="20" spans="4:4" x14ac:dyDescent="0.25">
      <c r="D20" s="17">
        <v>5</v>
      </c>
    </row>
    <row r="21" spans="4:4" x14ac:dyDescent="0.25">
      <c r="D21" s="17"/>
    </row>
    <row r="22" spans="4:4" x14ac:dyDescent="0.25">
      <c r="D22" s="17"/>
    </row>
    <row r="23" spans="4:4" x14ac:dyDescent="0.25">
      <c r="D23" s="17"/>
    </row>
    <row r="24" spans="4:4" x14ac:dyDescent="0.25">
      <c r="D24" s="17"/>
    </row>
    <row r="25" spans="4:4" x14ac:dyDescent="0.25">
      <c r="D25" s="17"/>
    </row>
    <row r="26" spans="4:4" x14ac:dyDescent="0.25">
      <c r="D26" s="1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B49B-F2B6-4B7D-9353-80A48F1C214D}">
  <dimension ref="B4:I25"/>
  <sheetViews>
    <sheetView topLeftCell="A10" zoomScale="145" zoomScaleNormal="145" workbookViewId="0">
      <selection activeCell="F7" sqref="F7"/>
    </sheetView>
  </sheetViews>
  <sheetFormatPr defaultRowHeight="15" x14ac:dyDescent="0.25"/>
  <cols>
    <col min="3" max="3" width="6" bestFit="1" customWidth="1"/>
    <col min="7" max="7" width="11" bestFit="1" customWidth="1"/>
  </cols>
  <sheetData>
    <row r="4" spans="2:9" x14ac:dyDescent="0.25">
      <c r="B4" s="2" t="s">
        <v>4</v>
      </c>
    </row>
    <row r="5" spans="2:9" x14ac:dyDescent="0.25">
      <c r="B5" s="16"/>
    </row>
    <row r="6" spans="2:9" x14ac:dyDescent="0.25">
      <c r="B6" s="16"/>
    </row>
    <row r="7" spans="2:9" x14ac:dyDescent="0.25">
      <c r="B7" s="17"/>
      <c r="C7" s="19" t="s">
        <v>9</v>
      </c>
    </row>
    <row r="8" spans="2:9" x14ac:dyDescent="0.25">
      <c r="B8" s="17"/>
      <c r="C8" s="19"/>
    </row>
    <row r="9" spans="2:9" x14ac:dyDescent="0.25">
      <c r="B9" s="17"/>
      <c r="C9" s="19"/>
      <c r="I9" s="2" t="s">
        <v>0</v>
      </c>
    </row>
    <row r="10" spans="2:9" x14ac:dyDescent="0.25">
      <c r="B10" s="17"/>
      <c r="C10" s="19"/>
      <c r="I10" s="16"/>
    </row>
    <row r="11" spans="2:9" x14ac:dyDescent="0.25">
      <c r="B11" s="17"/>
      <c r="C11" s="19"/>
      <c r="H11">
        <v>5100</v>
      </c>
      <c r="I11" s="20" t="s">
        <v>10</v>
      </c>
    </row>
    <row r="12" spans="2:9" x14ac:dyDescent="0.25">
      <c r="B12" s="21" t="s">
        <v>11</v>
      </c>
      <c r="C12" s="22"/>
      <c r="I12" s="20" t="s">
        <v>12</v>
      </c>
    </row>
    <row r="13" spans="2:9" x14ac:dyDescent="0.25">
      <c r="B13" s="17"/>
      <c r="C13" s="19"/>
      <c r="G13" s="2" t="s">
        <v>0</v>
      </c>
      <c r="I13" s="20" t="s">
        <v>13</v>
      </c>
    </row>
    <row r="14" spans="2:9" x14ac:dyDescent="0.25">
      <c r="B14" s="17"/>
      <c r="C14" s="19"/>
      <c r="G14" s="1"/>
      <c r="I14" s="23">
        <v>0</v>
      </c>
    </row>
    <row r="15" spans="2:9" x14ac:dyDescent="0.25">
      <c r="B15" s="17"/>
      <c r="C15" s="19"/>
      <c r="G15" s="1"/>
      <c r="I15" s="16"/>
    </row>
    <row r="16" spans="2:9" x14ac:dyDescent="0.25">
      <c r="B16" s="17"/>
      <c r="C16" s="19"/>
      <c r="G16" s="1"/>
    </row>
    <row r="17" spans="2:9" x14ac:dyDescent="0.25">
      <c r="B17" s="17"/>
      <c r="C17" s="19"/>
      <c r="F17">
        <v>5000</v>
      </c>
      <c r="G17" s="24" t="s">
        <v>14</v>
      </c>
      <c r="I17" s="2" t="s">
        <v>0</v>
      </c>
    </row>
    <row r="18" spans="2:9" x14ac:dyDescent="0.25">
      <c r="B18" s="16"/>
      <c r="G18" s="24" t="s">
        <v>15</v>
      </c>
      <c r="I18" s="16"/>
    </row>
    <row r="19" spans="2:9" x14ac:dyDescent="0.25">
      <c r="B19" s="16"/>
      <c r="G19" s="24" t="s">
        <v>16</v>
      </c>
      <c r="H19">
        <v>5200</v>
      </c>
      <c r="I19" s="20" t="s">
        <v>17</v>
      </c>
    </row>
    <row r="20" spans="2:9" x14ac:dyDescent="0.25">
      <c r="B20" s="25">
        <v>5000</v>
      </c>
      <c r="C20" s="19" t="s">
        <v>18</v>
      </c>
      <c r="G20" s="24" t="s">
        <v>16</v>
      </c>
      <c r="I20" s="20" t="s">
        <v>19</v>
      </c>
    </row>
    <row r="21" spans="2:9" x14ac:dyDescent="0.25">
      <c r="B21" s="26"/>
      <c r="C21" s="19"/>
      <c r="G21" s="1"/>
      <c r="I21" s="20" t="s">
        <v>20</v>
      </c>
    </row>
    <row r="22" spans="2:9" x14ac:dyDescent="0.25">
      <c r="B22" s="26"/>
      <c r="C22" s="19"/>
      <c r="G22" s="1"/>
      <c r="I22" s="20" t="s">
        <v>20</v>
      </c>
    </row>
    <row r="23" spans="2:9" x14ac:dyDescent="0.25">
      <c r="B23" s="27"/>
      <c r="C23" s="19"/>
      <c r="G23" s="1"/>
      <c r="I23" s="20" t="s">
        <v>21</v>
      </c>
    </row>
    <row r="24" spans="2:9" x14ac:dyDescent="0.25">
      <c r="B24" s="16"/>
      <c r="G24" s="1"/>
      <c r="I24" s="23">
        <v>0</v>
      </c>
    </row>
    <row r="25" spans="2:9" x14ac:dyDescent="0.25">
      <c r="B25" s="16"/>
      <c r="G25" s="1"/>
      <c r="I25" s="16"/>
    </row>
  </sheetData>
  <mergeCells count="3">
    <mergeCell ref="C7:C17"/>
    <mergeCell ref="B20:B23"/>
    <mergeCell ref="C20:C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1250-CB67-4A1B-A5FA-908FC508752C}">
  <dimension ref="A5:W32"/>
  <sheetViews>
    <sheetView zoomScale="85" zoomScaleNormal="85" workbookViewId="0">
      <selection activeCell="F7" sqref="F7"/>
    </sheetView>
  </sheetViews>
  <sheetFormatPr defaultRowHeight="15" x14ac:dyDescent="0.25"/>
  <cols>
    <col min="2" max="2" width="15.5703125" bestFit="1" customWidth="1"/>
    <col min="4" max="4" width="9.42578125" bestFit="1" customWidth="1"/>
    <col min="20" max="20" width="14.28515625" customWidth="1"/>
    <col min="22" max="22" width="11.140625" bestFit="1" customWidth="1"/>
  </cols>
  <sheetData>
    <row r="5" spans="1:4" ht="21" x14ac:dyDescent="0.35">
      <c r="B5" s="28" t="s">
        <v>22</v>
      </c>
      <c r="D5" s="28" t="s">
        <v>23</v>
      </c>
    </row>
    <row r="6" spans="1:4" ht="21" x14ac:dyDescent="0.35">
      <c r="A6" t="s">
        <v>24</v>
      </c>
      <c r="B6" s="29">
        <v>4000000</v>
      </c>
      <c r="C6" s="30" t="s">
        <v>25</v>
      </c>
      <c r="D6" s="30">
        <v>4</v>
      </c>
    </row>
    <row r="7" spans="1:4" ht="21" x14ac:dyDescent="0.35">
      <c r="A7" t="s">
        <v>26</v>
      </c>
      <c r="B7" s="29">
        <v>1000000</v>
      </c>
      <c r="C7" s="30" t="s">
        <v>25</v>
      </c>
      <c r="D7" s="30">
        <v>1</v>
      </c>
    </row>
    <row r="31" spans="20:23" x14ac:dyDescent="0.25">
      <c r="T31">
        <v>8</v>
      </c>
      <c r="U31" s="4" t="s">
        <v>25</v>
      </c>
      <c r="V31" s="31">
        <f>8 * 1000000</f>
        <v>8000000</v>
      </c>
      <c r="W31" t="s">
        <v>24</v>
      </c>
    </row>
    <row r="32" spans="20:23" x14ac:dyDescent="0.25">
      <c r="T32">
        <v>1</v>
      </c>
      <c r="U32" s="4" t="s">
        <v>25</v>
      </c>
      <c r="V32" s="31">
        <v>1000000</v>
      </c>
      <c r="W32" t="s">
        <v>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D024-A0C1-469A-B5A2-6F30DE49993D}">
  <dimension ref="C2:D16"/>
  <sheetViews>
    <sheetView zoomScale="160" zoomScaleNormal="160" workbookViewId="0">
      <selection activeCell="F7" sqref="F7"/>
    </sheetView>
  </sheetViews>
  <sheetFormatPr defaultRowHeight="15" x14ac:dyDescent="0.25"/>
  <cols>
    <col min="3" max="3" width="12.28515625" bestFit="1" customWidth="1"/>
    <col min="4" max="4" width="9.140625" bestFit="1" customWidth="1"/>
  </cols>
  <sheetData>
    <row r="2" spans="3:4" x14ac:dyDescent="0.25">
      <c r="C2" s="32" t="s">
        <v>27</v>
      </c>
      <c r="D2" s="33">
        <v>100</v>
      </c>
    </row>
    <row r="3" spans="3:4" x14ac:dyDescent="0.25">
      <c r="C3" s="32" t="s">
        <v>28</v>
      </c>
      <c r="D3" s="34">
        <v>0.05</v>
      </c>
    </row>
    <row r="5" spans="3:4" x14ac:dyDescent="0.25">
      <c r="C5" s="35" t="s">
        <v>29</v>
      </c>
      <c r="D5" s="35" t="s">
        <v>30</v>
      </c>
    </row>
    <row r="6" spans="3:4" x14ac:dyDescent="0.25">
      <c r="C6">
        <v>0</v>
      </c>
      <c r="D6" s="33">
        <f t="shared" ref="D6:D16" si="0">FV(AnnualRate,C6,0,-Saving)</f>
        <v>100</v>
      </c>
    </row>
    <row r="7" spans="3:4" x14ac:dyDescent="0.25">
      <c r="C7">
        <v>1</v>
      </c>
      <c r="D7" s="33">
        <f t="shared" si="0"/>
        <v>105</v>
      </c>
    </row>
    <row r="8" spans="3:4" x14ac:dyDescent="0.25">
      <c r="C8">
        <v>2</v>
      </c>
      <c r="D8" s="33">
        <f t="shared" si="0"/>
        <v>110.25</v>
      </c>
    </row>
    <row r="9" spans="3:4" x14ac:dyDescent="0.25">
      <c r="C9">
        <v>3</v>
      </c>
      <c r="D9" s="33">
        <f t="shared" si="0"/>
        <v>115.76250000000002</v>
      </c>
    </row>
    <row r="10" spans="3:4" x14ac:dyDescent="0.25">
      <c r="C10">
        <v>4</v>
      </c>
      <c r="D10" s="33">
        <f t="shared" si="0"/>
        <v>121.550625</v>
      </c>
    </row>
    <row r="11" spans="3:4" x14ac:dyDescent="0.25">
      <c r="C11">
        <v>5</v>
      </c>
      <c r="D11" s="33">
        <f t="shared" si="0"/>
        <v>127.62815625000002</v>
      </c>
    </row>
    <row r="12" spans="3:4" x14ac:dyDescent="0.25">
      <c r="C12">
        <v>6</v>
      </c>
      <c r="D12" s="33">
        <f t="shared" si="0"/>
        <v>134.0095640625</v>
      </c>
    </row>
    <row r="13" spans="3:4" x14ac:dyDescent="0.25">
      <c r="C13">
        <v>7</v>
      </c>
      <c r="D13" s="33">
        <f t="shared" si="0"/>
        <v>140.71004226562502</v>
      </c>
    </row>
    <row r="14" spans="3:4" x14ac:dyDescent="0.25">
      <c r="C14">
        <v>8</v>
      </c>
      <c r="D14" s="33">
        <f t="shared" si="0"/>
        <v>147.74554437890626</v>
      </c>
    </row>
    <row r="15" spans="3:4" x14ac:dyDescent="0.25">
      <c r="C15">
        <v>9</v>
      </c>
      <c r="D15" s="33">
        <f t="shared" si="0"/>
        <v>155.13282159785157</v>
      </c>
    </row>
    <row r="16" spans="3:4" x14ac:dyDescent="0.25">
      <c r="C16">
        <v>10</v>
      </c>
      <c r="D16" s="33">
        <f t="shared" si="0"/>
        <v>162.88946267774415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9505-1644-405A-814A-986BCC0C56F0}">
  <dimension ref="C2:E8"/>
  <sheetViews>
    <sheetView topLeftCell="A4" zoomScale="190" zoomScaleNormal="190" workbookViewId="0">
      <selection activeCell="F7" sqref="F7"/>
    </sheetView>
  </sheetViews>
  <sheetFormatPr defaultRowHeight="15" x14ac:dyDescent="0.25"/>
  <cols>
    <col min="3" max="3" width="19.85546875" bestFit="1" customWidth="1"/>
    <col min="4" max="4" width="17.7109375" customWidth="1"/>
  </cols>
  <sheetData>
    <row r="2" spans="3:5" x14ac:dyDescent="0.25">
      <c r="C2" s="32" t="s">
        <v>31</v>
      </c>
      <c r="D2" s="33">
        <v>1000000</v>
      </c>
    </row>
    <row r="3" spans="3:5" x14ac:dyDescent="0.25">
      <c r="C3" s="32" t="s">
        <v>28</v>
      </c>
      <c r="D3" s="36">
        <v>4.5999999999999999E-2</v>
      </c>
    </row>
    <row r="4" spans="3:5" x14ac:dyDescent="0.25">
      <c r="C4" s="32" t="s">
        <v>32</v>
      </c>
      <c r="D4">
        <v>30</v>
      </c>
      <c r="E4" t="s">
        <v>33</v>
      </c>
    </row>
    <row r="5" spans="3:5" x14ac:dyDescent="0.25">
      <c r="C5" s="32" t="s">
        <v>34</v>
      </c>
      <c r="D5" s="33">
        <f>PMT(AnnualRate/12,DurationInYears*12,-LoanAmount)</f>
        <v>5126.4436820978963</v>
      </c>
    </row>
    <row r="6" spans="3:5" x14ac:dyDescent="0.25">
      <c r="C6" s="32"/>
    </row>
    <row r="7" spans="3:5" x14ac:dyDescent="0.25">
      <c r="C7" s="32" t="s">
        <v>35</v>
      </c>
      <c r="D7" s="33">
        <f>3 * MonthlyInstallment</f>
        <v>15379.33104629369</v>
      </c>
    </row>
    <row r="8" spans="3:5" x14ac:dyDescent="0.25">
      <c r="C8" s="32" t="s">
        <v>36</v>
      </c>
      <c r="D8" s="33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BF08-452B-4468-BE71-6367EE29E69F}">
  <dimension ref="B1:P21"/>
  <sheetViews>
    <sheetView showGridLines="0" zoomScale="235" zoomScaleNormal="235" workbookViewId="0">
      <selection activeCell="F7" sqref="F7"/>
    </sheetView>
  </sheetViews>
  <sheetFormatPr defaultRowHeight="15" x14ac:dyDescent="0.25"/>
  <cols>
    <col min="3" max="11" width="3.7109375" style="4" customWidth="1"/>
    <col min="12" max="12" width="7.28515625" style="4" bestFit="1" customWidth="1"/>
    <col min="13" max="13" width="3.85546875" customWidth="1"/>
    <col min="15" max="15" width="37.5703125" customWidth="1"/>
  </cols>
  <sheetData>
    <row r="1" spans="2:16" ht="69.75" customHeight="1" x14ac:dyDescent="0.25"/>
    <row r="3" spans="2:16" x14ac:dyDescent="0.25">
      <c r="O3" t="s">
        <v>37</v>
      </c>
    </row>
    <row r="4" spans="2:16" x14ac:dyDescent="0.25">
      <c r="C4" s="37">
        <v>9</v>
      </c>
      <c r="D4" s="37">
        <v>8</v>
      </c>
      <c r="E4" s="37">
        <v>7</v>
      </c>
      <c r="F4">
        <f>SUM(C4:E4)</f>
        <v>24</v>
      </c>
      <c r="O4" t="s">
        <v>38</v>
      </c>
    </row>
    <row r="5" spans="2:16" x14ac:dyDescent="0.25">
      <c r="C5" s="38"/>
      <c r="D5" s="38"/>
      <c r="E5" s="38"/>
      <c r="F5">
        <f>SUM(C5:E5)</f>
        <v>0</v>
      </c>
    </row>
    <row r="6" spans="2:16" x14ac:dyDescent="0.25">
      <c r="C6" s="8"/>
      <c r="D6" s="8"/>
      <c r="E6" s="8"/>
      <c r="F6">
        <f>SUM(C6:E6)</f>
        <v>0</v>
      </c>
      <c r="O6" t="s">
        <v>39</v>
      </c>
    </row>
    <row r="7" spans="2:16" x14ac:dyDescent="0.25">
      <c r="B7">
        <f>SUM(C6,D5,E4)</f>
        <v>7</v>
      </c>
      <c r="C7" s="4">
        <f>SUM(C4:C6)</f>
        <v>9</v>
      </c>
      <c r="D7" s="4">
        <f t="shared" ref="D7:E7" si="0">SUM(D4:D6)</f>
        <v>8</v>
      </c>
      <c r="E7" s="4">
        <f t="shared" si="0"/>
        <v>7</v>
      </c>
      <c r="F7">
        <f>SUM(C4,D5,E6)</f>
        <v>9</v>
      </c>
    </row>
    <row r="9" spans="2:16" x14ac:dyDescent="0.25">
      <c r="B9" t="s">
        <v>40</v>
      </c>
      <c r="C9" s="37">
        <v>1</v>
      </c>
      <c r="D9" s="37">
        <v>2</v>
      </c>
      <c r="E9" s="37">
        <v>3</v>
      </c>
      <c r="F9" s="38">
        <v>4</v>
      </c>
      <c r="G9" s="38">
        <v>5</v>
      </c>
      <c r="H9" s="38">
        <v>6</v>
      </c>
      <c r="I9" s="8">
        <v>8</v>
      </c>
      <c r="J9" s="8">
        <v>7</v>
      </c>
      <c r="K9" s="8">
        <v>9</v>
      </c>
      <c r="N9">
        <f>FACT(9)</f>
        <v>362880</v>
      </c>
      <c r="O9">
        <v>16</v>
      </c>
    </row>
    <row r="10" spans="2:16" x14ac:dyDescent="0.25">
      <c r="C10" s="39">
        <v>0</v>
      </c>
      <c r="D10" s="39">
        <v>1</v>
      </c>
      <c r="E10" s="39">
        <v>2</v>
      </c>
      <c r="F10" s="39">
        <v>3</v>
      </c>
      <c r="G10" s="39">
        <v>4</v>
      </c>
      <c r="H10" s="39">
        <v>5</v>
      </c>
      <c r="I10" s="39">
        <v>6</v>
      </c>
      <c r="J10" s="39">
        <v>7</v>
      </c>
      <c r="K10" s="39">
        <v>8</v>
      </c>
      <c r="N10">
        <f>N9/60/60/24</f>
        <v>4.2</v>
      </c>
      <c r="O10">
        <f>16*15*14*13*12*11*10</f>
        <v>57657600</v>
      </c>
    </row>
    <row r="11" spans="2:16" x14ac:dyDescent="0.25">
      <c r="B11" t="s">
        <v>41</v>
      </c>
      <c r="N11" t="s">
        <v>42</v>
      </c>
      <c r="O11">
        <f>O10/60/60/24/365.2262</f>
        <v>1.8271781524253554</v>
      </c>
      <c r="P11" t="s">
        <v>33</v>
      </c>
    </row>
    <row r="14" spans="2:16" x14ac:dyDescent="0.25">
      <c r="C14" s="16">
        <v>1</v>
      </c>
      <c r="D14" s="16">
        <v>2</v>
      </c>
      <c r="E14" s="16">
        <v>3</v>
      </c>
      <c r="F14" s="16">
        <v>4</v>
      </c>
      <c r="G14" s="16">
        <v>5</v>
      </c>
      <c r="H14" s="16">
        <v>6</v>
      </c>
      <c r="I14" s="16">
        <v>8</v>
      </c>
      <c r="J14" s="16">
        <v>7</v>
      </c>
      <c r="K14" s="16">
        <v>9</v>
      </c>
    </row>
    <row r="15" spans="2:16" x14ac:dyDescent="0.25">
      <c r="C15" s="4">
        <v>0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</row>
    <row r="17" spans="14:15" x14ac:dyDescent="0.25">
      <c r="N17" t="s">
        <v>43</v>
      </c>
      <c r="O17" s="40" t="s">
        <v>44</v>
      </c>
    </row>
    <row r="18" spans="14:15" x14ac:dyDescent="0.25">
      <c r="N18" t="s">
        <v>45</v>
      </c>
      <c r="O18" s="40" t="s">
        <v>46</v>
      </c>
    </row>
    <row r="19" spans="14:15" x14ac:dyDescent="0.25">
      <c r="O19">
        <f>16*15*14*13*12*11*10</f>
        <v>57657600</v>
      </c>
    </row>
    <row r="20" spans="14:15" x14ac:dyDescent="0.25">
      <c r="O20">
        <f>O19/60/60/24/365.2262</f>
        <v>1.8271781524253554</v>
      </c>
    </row>
    <row r="21" spans="14:15" x14ac:dyDescent="0.25">
      <c r="O21" t="s">
        <v>33</v>
      </c>
    </row>
  </sheetData>
  <conditionalFormatting sqref="C4:E6 G4:L6">
    <cfRule type="duplicateValues" dxfId="3" priority="4"/>
  </conditionalFormatting>
  <conditionalFormatting sqref="C10:K10">
    <cfRule type="duplicateValues" dxfId="2" priority="1"/>
  </conditionalFormatting>
  <conditionalFormatting sqref="F11:L11 L9:L10">
    <cfRule type="duplicateValues" dxfId="1" priority="3"/>
  </conditionalFormatting>
  <conditionalFormatting sqref="F16:L16 L14:L15">
    <cfRule type="duplicateValues" dxfId="0" priority="2"/>
  </conditionalFormatting>
  <dataValidations count="1">
    <dataValidation type="whole" allowBlank="1" showInputMessage="1" showErrorMessage="1" sqref="C4:L6 C14:E14 F14:L16 F10:K11 L9:L11" xr:uid="{2CB89FB4-4827-42D3-AF28-CC91F444959A}">
      <formula1>1</formula1>
      <formula2>9</formula2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6665-18AB-43D6-866B-0E9DF34AB8C8}">
  <dimension ref="A1:P12"/>
  <sheetViews>
    <sheetView showGridLines="0" topLeftCell="A4" zoomScale="205" zoomScaleNormal="205" workbookViewId="0">
      <selection activeCell="F7" sqref="F7"/>
    </sheetView>
  </sheetViews>
  <sheetFormatPr defaultRowHeight="15" x14ac:dyDescent="0.25"/>
  <cols>
    <col min="2" max="11" width="3.28515625" customWidth="1"/>
    <col min="13" max="13" width="4.140625" customWidth="1"/>
    <col min="14" max="14" width="11.42578125" customWidth="1"/>
    <col min="15" max="15" width="12.28515625" bestFit="1" customWidth="1"/>
  </cols>
  <sheetData>
    <row r="1" spans="1:16" ht="109.5" customHeight="1" x14ac:dyDescent="0.25"/>
    <row r="2" spans="1:16" ht="18" customHeight="1" x14ac:dyDescent="0.25">
      <c r="A2" t="s">
        <v>47</v>
      </c>
      <c r="B2" t="s">
        <v>48</v>
      </c>
    </row>
    <row r="3" spans="1:16" ht="18" customHeight="1" x14ac:dyDescent="0.25">
      <c r="A3" t="s">
        <v>49</v>
      </c>
      <c r="B3" t="s">
        <v>50</v>
      </c>
    </row>
    <row r="4" spans="1:16" ht="15.75" thickBot="1" x14ac:dyDescent="0.3">
      <c r="C4" s="4">
        <v>0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</row>
    <row r="5" spans="1:16" ht="18" x14ac:dyDescent="0.35">
      <c r="B5">
        <v>0</v>
      </c>
      <c r="C5" s="41"/>
      <c r="D5" s="42"/>
      <c r="E5" s="43"/>
      <c r="F5" s="42"/>
      <c r="G5" s="43"/>
      <c r="H5" s="42"/>
      <c r="I5" s="43"/>
      <c r="J5" s="44" t="s">
        <v>51</v>
      </c>
      <c r="M5" t="s">
        <v>52</v>
      </c>
      <c r="N5" s="16">
        <v>0</v>
      </c>
    </row>
    <row r="6" spans="1:16" ht="18" x14ac:dyDescent="0.35">
      <c r="B6">
        <v>1</v>
      </c>
      <c r="C6" s="45"/>
      <c r="D6" s="46"/>
      <c r="E6" s="47"/>
      <c r="F6" s="46" t="s">
        <v>51</v>
      </c>
      <c r="G6" s="47"/>
      <c r="H6" s="46"/>
      <c r="I6" s="47"/>
      <c r="J6" s="48"/>
      <c r="M6" t="s">
        <v>53</v>
      </c>
      <c r="N6" s="16">
        <v>2</v>
      </c>
      <c r="P6" t="s">
        <v>54</v>
      </c>
    </row>
    <row r="7" spans="1:16" ht="18" x14ac:dyDescent="0.35">
      <c r="B7">
        <v>2</v>
      </c>
      <c r="C7" s="49" t="s">
        <v>51</v>
      </c>
      <c r="D7" s="47"/>
      <c r="E7" s="46"/>
      <c r="F7" s="47"/>
      <c r="G7" s="46"/>
      <c r="H7" s="47"/>
      <c r="I7" s="46"/>
      <c r="J7" s="50"/>
      <c r="M7" t="s">
        <v>55</v>
      </c>
      <c r="N7" s="16">
        <v>4</v>
      </c>
    </row>
    <row r="8" spans="1:16" ht="18" x14ac:dyDescent="0.35">
      <c r="B8">
        <v>3</v>
      </c>
      <c r="C8" s="45"/>
      <c r="D8" s="46"/>
      <c r="E8" s="47" t="s">
        <v>51</v>
      </c>
      <c r="F8" s="46"/>
      <c r="G8" s="47"/>
      <c r="H8" s="46"/>
      <c r="I8" s="47"/>
      <c r="J8" s="48"/>
      <c r="M8" t="s">
        <v>56</v>
      </c>
      <c r="N8" s="16">
        <v>6</v>
      </c>
    </row>
    <row r="9" spans="1:16" ht="18" x14ac:dyDescent="0.35">
      <c r="B9">
        <v>4</v>
      </c>
      <c r="C9" s="49"/>
      <c r="D9" s="47"/>
      <c r="E9" s="46"/>
      <c r="F9" s="47"/>
      <c r="G9" s="46"/>
      <c r="H9" s="47" t="s">
        <v>51</v>
      </c>
      <c r="I9" s="46"/>
      <c r="J9" s="50"/>
      <c r="M9" t="s">
        <v>57</v>
      </c>
      <c r="N9" s="16">
        <v>4</v>
      </c>
    </row>
    <row r="10" spans="1:16" ht="18" x14ac:dyDescent="0.35">
      <c r="B10">
        <v>5</v>
      </c>
      <c r="C10" s="45"/>
      <c r="D10" s="46" t="s">
        <v>51</v>
      </c>
      <c r="E10" s="47"/>
      <c r="F10" s="46"/>
      <c r="G10" s="47"/>
      <c r="H10" s="46"/>
      <c r="I10" s="47"/>
      <c r="J10" s="48"/>
      <c r="M10" t="s">
        <v>58</v>
      </c>
      <c r="N10" s="16">
        <v>3</v>
      </c>
    </row>
    <row r="11" spans="1:16" ht="18" x14ac:dyDescent="0.35">
      <c r="B11">
        <v>6</v>
      </c>
      <c r="C11" s="49"/>
      <c r="D11" s="47"/>
      <c r="E11" s="46"/>
      <c r="F11" s="47"/>
      <c r="G11" s="46"/>
      <c r="H11" s="47"/>
      <c r="I11" s="46" t="s">
        <v>51</v>
      </c>
      <c r="J11" s="50"/>
      <c r="M11" t="s">
        <v>59</v>
      </c>
      <c r="N11" s="16">
        <v>2</v>
      </c>
    </row>
    <row r="12" spans="1:16" ht="18.75" thickBot="1" x14ac:dyDescent="0.4">
      <c r="B12">
        <v>7</v>
      </c>
      <c r="C12" s="51"/>
      <c r="D12" s="52"/>
      <c r="E12" s="53"/>
      <c r="F12" s="52"/>
      <c r="G12" s="53" t="s">
        <v>51</v>
      </c>
      <c r="H12" s="52"/>
      <c r="I12" s="53"/>
      <c r="J12" s="54"/>
      <c r="M12" t="s">
        <v>60</v>
      </c>
      <c r="N12" s="16">
        <v>1</v>
      </c>
      <c r="O12">
        <f>PRODUCT(N5:N12)</f>
        <v>0</v>
      </c>
      <c r="P12">
        <f>O12/FACT(16)</f>
        <v>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9843-B4E8-4308-B33F-69678F2C7D20}">
  <dimension ref="D4:E18"/>
  <sheetViews>
    <sheetView zoomScale="145" zoomScaleNormal="145" workbookViewId="0">
      <selection activeCell="F7" sqref="F7"/>
    </sheetView>
  </sheetViews>
  <sheetFormatPr defaultRowHeight="15" x14ac:dyDescent="0.25"/>
  <cols>
    <col min="5" max="5" width="19" customWidth="1"/>
  </cols>
  <sheetData>
    <row r="4" spans="4:5" x14ac:dyDescent="0.25">
      <c r="D4" t="s">
        <v>61</v>
      </c>
      <c r="E4" t="s">
        <v>62</v>
      </c>
    </row>
    <row r="5" spans="4:5" x14ac:dyDescent="0.25">
      <c r="D5">
        <v>0</v>
      </c>
      <c r="E5">
        <f>FACT(D5)</f>
        <v>1</v>
      </c>
    </row>
    <row r="6" spans="4:5" x14ac:dyDescent="0.25">
      <c r="D6">
        <v>1</v>
      </c>
      <c r="E6">
        <f t="shared" ref="E6:E18" si="0">FACT(D6)</f>
        <v>1</v>
      </c>
    </row>
    <row r="7" spans="4:5" x14ac:dyDescent="0.25">
      <c r="D7">
        <v>2</v>
      </c>
      <c r="E7">
        <f t="shared" si="0"/>
        <v>2</v>
      </c>
    </row>
    <row r="8" spans="4:5" x14ac:dyDescent="0.25">
      <c r="D8">
        <v>3</v>
      </c>
      <c r="E8">
        <f t="shared" si="0"/>
        <v>6</v>
      </c>
    </row>
    <row r="9" spans="4:5" x14ac:dyDescent="0.25">
      <c r="D9">
        <v>4</v>
      </c>
      <c r="E9">
        <f t="shared" si="0"/>
        <v>24</v>
      </c>
    </row>
    <row r="10" spans="4:5" x14ac:dyDescent="0.25">
      <c r="D10">
        <v>5</v>
      </c>
      <c r="E10">
        <f t="shared" si="0"/>
        <v>120</v>
      </c>
    </row>
    <row r="11" spans="4:5" x14ac:dyDescent="0.25">
      <c r="D11">
        <v>6</v>
      </c>
      <c r="E11">
        <f t="shared" si="0"/>
        <v>720</v>
      </c>
    </row>
    <row r="12" spans="4:5" x14ac:dyDescent="0.25">
      <c r="D12">
        <v>7</v>
      </c>
      <c r="E12">
        <f t="shared" si="0"/>
        <v>5040</v>
      </c>
    </row>
    <row r="13" spans="4:5" x14ac:dyDescent="0.25">
      <c r="D13">
        <v>8</v>
      </c>
      <c r="E13">
        <f t="shared" si="0"/>
        <v>40320</v>
      </c>
    </row>
    <row r="14" spans="4:5" x14ac:dyDescent="0.25">
      <c r="D14">
        <v>9</v>
      </c>
      <c r="E14">
        <f t="shared" si="0"/>
        <v>362880</v>
      </c>
    </row>
    <row r="15" spans="4:5" x14ac:dyDescent="0.25">
      <c r="D15">
        <v>10</v>
      </c>
      <c r="E15">
        <f t="shared" si="0"/>
        <v>3628800</v>
      </c>
    </row>
    <row r="16" spans="4:5" x14ac:dyDescent="0.25">
      <c r="D16">
        <v>11</v>
      </c>
      <c r="E16">
        <f t="shared" si="0"/>
        <v>39916800</v>
      </c>
    </row>
    <row r="17" spans="4:5" x14ac:dyDescent="0.25">
      <c r="D17">
        <v>12</v>
      </c>
      <c r="E17">
        <f t="shared" si="0"/>
        <v>479001600</v>
      </c>
    </row>
    <row r="18" spans="4:5" x14ac:dyDescent="0.25">
      <c r="D18">
        <v>13</v>
      </c>
      <c r="E18">
        <f t="shared" si="0"/>
        <v>6227020800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Ex12-01</vt:lpstr>
      <vt:lpstr>Ex12-02</vt:lpstr>
      <vt:lpstr>Ch12-01</vt:lpstr>
      <vt:lpstr>Bank</vt:lpstr>
      <vt:lpstr>FV</vt:lpstr>
      <vt:lpstr>Loan</vt:lpstr>
      <vt:lpstr>Magic 3x3</vt:lpstr>
      <vt:lpstr>8 Queens</vt:lpstr>
      <vt:lpstr>Sheet4</vt:lpstr>
      <vt:lpstr>Sheet1</vt:lpstr>
      <vt:lpstr>Ex14-03</vt:lpstr>
      <vt:lpstr>Ex14-06</vt:lpstr>
      <vt:lpstr>FV!AnnualRate</vt:lpstr>
      <vt:lpstr>Loan!AnnualRate</vt:lpstr>
      <vt:lpstr>Loan!DurationInYears</vt:lpstr>
      <vt:lpstr>Loan!LoanAmount</vt:lpstr>
      <vt:lpstr>Loan!MonthlyInstallment</vt:lpstr>
      <vt:lpstr>FV!Saving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Trainer - Trainer 8</cp:lastModifiedBy>
  <dcterms:created xsi:type="dcterms:W3CDTF">2022-05-27T05:10:14Z</dcterms:created>
  <dcterms:modified xsi:type="dcterms:W3CDTF">2024-02-28T00:34:38Z</dcterms:modified>
</cp:coreProperties>
</file>